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_2x - 3 Feb_on going_\แปล_2023Feb5_แบบประเมิน_พี่แกะส่งกลับมา\"/>
    </mc:Choice>
  </mc:AlternateContent>
  <xr:revisionPtr revIDLastSave="0" documentId="8_{E6C60CC6-11FF-4E83-BA45-670D2B9902D8}" xr6:coauthVersionLast="36" xr6:coauthVersionMax="36" xr10:uidLastSave="{00000000-0000-0000-0000-000000000000}"/>
  <bookViews>
    <workbookView xWindow="0" yWindow="0" windowWidth="19200" windowHeight="6444" tabRatio="803" xr2:uid="{00000000-000D-0000-FFFF-FFFF00000000}"/>
  </bookViews>
  <sheets>
    <sheet name="Page 1" sheetId="7" r:id="rId1"/>
    <sheet name="Part 1 WorkloadPage 2" sheetId="52" r:id="rId2"/>
    <sheet name="Part 2 AttributesPage 3" sheetId="50" r:id="rId3"/>
    <sheet name="EvaluationResultSummary Page 4" sheetId="48" r:id="rId4"/>
    <sheet name="No. 2 Outcome Pg 1" sheetId="58" r:id="rId5"/>
    <sheet name="No. 2 EvaluationResultSummary 2" sheetId="59" r:id="rId6"/>
  </sheets>
  <definedNames>
    <definedName name="_xlnm.Print_Area" localSheetId="3">'EvaluationResultSummary Page 4'!$A$1:$V$36</definedName>
    <definedName name="_xlnm.Print_Area" localSheetId="5">'No. 2 EvaluationResultSummary 2'!$A$1:$R$32</definedName>
    <definedName name="_xlnm.Print_Area" localSheetId="4">'No. 2 Outcome Pg 1'!$A$1:$H$28</definedName>
    <definedName name="_xlnm.Print_Area" localSheetId="0">'Page 1'!$A$1:$S$28</definedName>
    <definedName name="_xlnm.Print_Area" localSheetId="2">'Part 2 AttributesPage 3'!$A$1:$N$36</definedName>
  </definedNames>
  <calcPr calcId="191029"/>
</workbook>
</file>

<file path=xl/calcChain.xml><?xml version="1.0" encoding="utf-8"?>
<calcChain xmlns="http://schemas.openxmlformats.org/spreadsheetml/2006/main">
  <c r="T20" i="48" l="1"/>
  <c r="H7" i="48"/>
  <c r="C24" i="52" l="1"/>
  <c r="K25" i="50" l="1"/>
  <c r="L25" i="50"/>
  <c r="J25" i="50"/>
  <c r="N25" i="50"/>
  <c r="M25" i="50"/>
  <c r="N24" i="50"/>
  <c r="N23" i="50"/>
  <c r="M24" i="50"/>
  <c r="M23" i="50"/>
  <c r="L24" i="50"/>
  <c r="L23" i="50"/>
  <c r="K24" i="50"/>
  <c r="K23" i="50"/>
  <c r="J24" i="50"/>
  <c r="J23" i="50"/>
  <c r="L30" i="50"/>
  <c r="L31" i="50"/>
  <c r="L32" i="50"/>
  <c r="L33" i="50"/>
  <c r="L29" i="50"/>
  <c r="J30" i="50"/>
  <c r="J31" i="50"/>
  <c r="J32" i="50"/>
  <c r="J33" i="50"/>
  <c r="J29" i="50"/>
  <c r="I33" i="50"/>
  <c r="I30" i="50"/>
  <c r="I31" i="50"/>
  <c r="I32" i="50"/>
  <c r="I29" i="50"/>
  <c r="I23" i="50" l="1"/>
  <c r="I24" i="50"/>
  <c r="I25" i="50"/>
  <c r="J34" i="50"/>
  <c r="G34" i="50"/>
  <c r="I34" i="50"/>
</calcChain>
</file>

<file path=xl/sharedStrings.xml><?xml version="1.0" encoding="utf-8"?>
<sst xmlns="http://schemas.openxmlformats.org/spreadsheetml/2006/main" count="342" uniqueCount="242">
  <si>
    <t>Name-Surname................................................................................................</t>
  </si>
  <si>
    <t>Performance Duration of Evaluation</t>
  </si>
  <si>
    <t>Performance Evaluation Form</t>
  </si>
  <si>
    <t>Position...............................................................................</t>
  </si>
  <si>
    <t>Level.......................</t>
  </si>
  <si>
    <t>From...............................................</t>
  </si>
  <si>
    <t>Academic University Employee</t>
  </si>
  <si>
    <t>Affiliation .............................................................................................................</t>
  </si>
  <si>
    <t>Until.................................................</t>
  </si>
  <si>
    <t>Form 2 Evaluation of Annual Performance (No. 1)</t>
  </si>
  <si>
    <r>
      <rPr>
        <b/>
        <sz val="14"/>
        <color indexed="8"/>
        <rFont val="TH SarabunPSK"/>
        <family val="2"/>
      </rPr>
      <t>Department/Division</t>
    </r>
    <r>
      <rPr>
        <b/>
        <sz val="16"/>
        <color indexed="8"/>
        <rFont val="TH SarabunPSK"/>
        <family val="2"/>
      </rPr>
      <t>..........................................................................................</t>
    </r>
  </si>
  <si>
    <t>Total of.............................. months</t>
  </si>
  <si>
    <t>each Annual Performance Evaluation  (In the case of AD, evaluation period starts from May - April of next year)  Form 2 (No.1 and No.2) must be used</t>
  </si>
  <si>
    <t xml:space="preserve">      Preliminary supervisor assigns workload to the employee for acknowledgement and by agreeing the assigned workload as the requirement of the affiliation.</t>
  </si>
  <si>
    <t xml:space="preserve">     For the performance evaluation and the score of work completion, please consider the following criteria:</t>
  </si>
  <si>
    <t>Level  5</t>
  </si>
  <si>
    <t>Quantity and Quality of Outcome</t>
  </si>
  <si>
    <t>Level  4</t>
  </si>
  <si>
    <t>Level  3</t>
  </si>
  <si>
    <t>Meet the target</t>
  </si>
  <si>
    <t>Level  2</t>
  </si>
  <si>
    <t>Level  1</t>
  </si>
  <si>
    <t xml:space="preserve">Quantity and Quality of Outcome </t>
  </si>
  <si>
    <t>Lower than the target and affect the overall performance of the department</t>
  </si>
  <si>
    <t xml:space="preserve">     consists of 5 topics, please see explanation of criteria below:</t>
  </si>
  <si>
    <t>Level 3</t>
  </si>
  <si>
    <t xml:space="preserve">Show this behavior regularly </t>
  </si>
  <si>
    <t>Level 2</t>
  </si>
  <si>
    <t>Show this behavior sometimes</t>
  </si>
  <si>
    <t>Level 1</t>
  </si>
  <si>
    <t>Never show this behavior</t>
  </si>
  <si>
    <t xml:space="preserve"> 1/4</t>
  </si>
  <si>
    <t>Evaluation Part 1.1   Workloads (Quantity and Quality of Work) (Total of 70 Scores)</t>
  </si>
  <si>
    <t>No.</t>
  </si>
  <si>
    <t>Evaluation Result (Levels 1-5)</t>
  </si>
  <si>
    <t>Self Evaluation</t>
  </si>
  <si>
    <t>Preliminary Supervisor</t>
  </si>
  <si>
    <t>Evaluation Committee</t>
  </si>
  <si>
    <t>(from Evaluation Committee)</t>
  </si>
  <si>
    <t>Teaching</t>
  </si>
  <si>
    <t>xx-06 413  Subject A</t>
  </si>
  <si>
    <t>9 x 5 = 45</t>
  </si>
  <si>
    <t>xx-06-813 MS Thesis</t>
  </si>
  <si>
    <t>1.5 x 3 = 4.5</t>
  </si>
  <si>
    <t>Research Project on ABCDE</t>
  </si>
  <si>
    <t>10 x 4 = 40</t>
  </si>
  <si>
    <t>Research Project on the topic of XYZ</t>
  </si>
  <si>
    <t>3.5 x 3 = 10.5</t>
  </si>
  <si>
    <t>Students Consultation</t>
  </si>
  <si>
    <t>3.5 x 4 = 14</t>
  </si>
  <si>
    <t>Lead Researcher of Laboratory ABC</t>
  </si>
  <si>
    <t>7.5 x 4 = 30</t>
  </si>
  <si>
    <r>
      <t>Total Amount of Workload</t>
    </r>
    <r>
      <rPr>
        <b/>
        <vertAlign val="superscript"/>
        <sz val="16"/>
        <rFont val="TH SarabunPSK"/>
        <family val="2"/>
      </rPr>
      <t>(1)</t>
    </r>
  </si>
  <si>
    <r>
      <t>144.0 x 70</t>
    </r>
    <r>
      <rPr>
        <b/>
        <sz val="16"/>
        <color rgb="FF0000FF"/>
        <rFont val="TH SarabunPSK"/>
        <family val="2"/>
      </rPr>
      <t xml:space="preserve"> = 57.600</t>
    </r>
  </si>
  <si>
    <t xml:space="preserve">        35.0 x 5</t>
  </si>
  <si>
    <t xml:space="preserve"> 2/4</t>
  </si>
  <si>
    <t xml:space="preserve">Fill in Level 1-3 in the box </t>
  </si>
  <si>
    <t xml:space="preserve">Scoring criteria as follows:  </t>
  </si>
  <si>
    <t>1. Responsibility and Determination</t>
  </si>
  <si>
    <t>2. Generousity, Sacrifice and Time Devotion for Work</t>
  </si>
  <si>
    <t>3. Leadership</t>
  </si>
  <si>
    <t>4. Ability to Maintain Discipline, Ethics
and Rules for Work</t>
  </si>
  <si>
    <t>5. Ability to Work with Others</t>
  </si>
  <si>
    <t>department have more work or urgent work to deal</t>
  </si>
  <si>
    <t xml:space="preserve"> rules, regulations and ethics of the University</t>
  </si>
  <si>
    <t>department.</t>
  </si>
  <si>
    <t xml:space="preserve"> able to clarify and advice other people to follow.</t>
  </si>
  <si>
    <t xml:space="preserve"> atmosphere and seeks collaboration from other</t>
  </si>
  <si>
    <t xml:space="preserve"> group members.</t>
  </si>
  <si>
    <t>Self-Evaluation                             Level</t>
  </si>
  <si>
    <t>Self-Evaluation                              Level</t>
  </si>
  <si>
    <t>Self-Evaluation                         Level</t>
  </si>
  <si>
    <t>Self-Evaluation                        Level</t>
  </si>
  <si>
    <t>Explanatory:</t>
  </si>
  <si>
    <t>Preliminary Supervisor                   Level</t>
  </si>
  <si>
    <t>Preliminary Supervisor                    Level</t>
  </si>
  <si>
    <t>Preliminary Supervisor               Level</t>
  </si>
  <si>
    <t>Preliminary Supervisor              Level</t>
  </si>
  <si>
    <t>Evaluation Committee                   Level</t>
  </si>
  <si>
    <t>Evaluation Committee                  Level</t>
  </si>
  <si>
    <t>Evaluation Committee               Level</t>
  </si>
  <si>
    <t>Evaluation Committee              Level</t>
  </si>
  <si>
    <t>Leave Statistics during Evaluation Year</t>
  </si>
  <si>
    <t>Evaluation Part 1.2</t>
  </si>
  <si>
    <t>Recorded from Month................. Year........... until Month................. Year.............</t>
  </si>
  <si>
    <t>Self-Evaluation</t>
  </si>
  <si>
    <t>Total Score</t>
  </si>
  <si>
    <t>Types of Leaves</t>
  </si>
  <si>
    <t>Times</t>
  </si>
  <si>
    <t>Days</t>
  </si>
  <si>
    <t>Vacation Leave</t>
  </si>
  <si>
    <t>Sick Leave</t>
  </si>
  <si>
    <t>Score Comparing Table</t>
  </si>
  <si>
    <t>Number</t>
  </si>
  <si>
    <t>Weight Score Ratio</t>
  </si>
  <si>
    <t>Maternity Leave</t>
  </si>
  <si>
    <t>Paternity Leave</t>
  </si>
  <si>
    <t>Military Leave</t>
  </si>
  <si>
    <t>Grand Total</t>
  </si>
  <si>
    <t xml:space="preserve">3/4  </t>
  </si>
  <si>
    <t>Signatures</t>
  </si>
  <si>
    <t>Evaluation Result Summary from Evaluation Committee</t>
  </si>
  <si>
    <t>1st Time</t>
  </si>
  <si>
    <t>2nd Time</t>
  </si>
  <si>
    <t>All Year</t>
  </si>
  <si>
    <t>Score of Part  1.1  Workloads Evaluation</t>
  </si>
  <si>
    <t>Sign  ...........................................................................</t>
  </si>
  <si>
    <t>Committee Chairperson</t>
  </si>
  <si>
    <t>Date.........../................/................</t>
  </si>
  <si>
    <t xml:space="preserve">        (.............................................................................)</t>
  </si>
  <si>
    <t>Grand Total (100 Scores)</t>
  </si>
  <si>
    <t>Very Good</t>
  </si>
  <si>
    <t>Committee</t>
  </si>
  <si>
    <t>* University Employee with "Low" performance evaluation level, the contract is to be terminated.</t>
  </si>
  <si>
    <t xml:space="preserve">** Evaluation Committee stictly considers the evaluation result of the assessee in accordance with Article 72 of </t>
  </si>
  <si>
    <t>Evaluation Committee's Assessment</t>
  </si>
  <si>
    <t>Level</t>
  </si>
  <si>
    <t>(for the Second Evaluation)</t>
  </si>
  <si>
    <t>Excellent</t>
  </si>
  <si>
    <t>90.01 - 100.00</t>
  </si>
  <si>
    <t>Ineligible for salary increment</t>
  </si>
  <si>
    <t>74.01 - 90.00</t>
  </si>
  <si>
    <t>/ Termination of Contract</t>
  </si>
  <si>
    <t>Good</t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</si>
  <si>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</si>
  <si>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>Eligible for salary increment</t>
  </si>
  <si>
    <t xml:space="preserve"> 47.01 - 60.50</t>
  </si>
  <si>
    <t>33.51 - 47.00</t>
  </si>
  <si>
    <t>Reason</t>
  </si>
  <si>
    <t>…………………………………………………………………..</t>
  </si>
  <si>
    <t>Sign .................................................................................</t>
  </si>
  <si>
    <t>Date............./............../................</t>
  </si>
  <si>
    <t>Date............./.............../..............</t>
  </si>
  <si>
    <t>Suggestion and Opinion</t>
  </si>
  <si>
    <t xml:space="preserve">4/4  </t>
  </si>
  <si>
    <t>Personal Information</t>
  </si>
  <si>
    <t>Performance Period in Evaluation Cycle</t>
  </si>
  <si>
    <t>from Date ...............................................</t>
  </si>
  <si>
    <t>Affiliation.............................................................................................................</t>
  </si>
  <si>
    <t>to Date ...................................................</t>
  </si>
  <si>
    <t>Form 2 Evaluation of Annual Performance (No. 2)</t>
  </si>
  <si>
    <r>
      <rPr>
        <b/>
        <sz val="12"/>
        <color rgb="FF000000"/>
        <rFont val="TH SarabunPSK"/>
        <family val="2"/>
      </rPr>
      <t>Department/Division</t>
    </r>
    <r>
      <rPr>
        <b/>
        <sz val="16"/>
        <color indexed="8"/>
        <rFont val="TH SarabunPSK"/>
        <family val="2"/>
      </rPr>
      <t>.........................................................................................</t>
    </r>
  </si>
  <si>
    <t>Total of ................................ Months</t>
  </si>
  <si>
    <r>
      <t>Guidelines</t>
    </r>
    <r>
      <rPr>
        <sz val="15.5"/>
        <rFont val="TH SarabunPSK"/>
        <family val="2"/>
      </rPr>
      <t xml:space="preserve"> for Performance Evaluation The first evaluation in January (August-December performance) and the secord evaluation in August (January-July performance)</t>
    </r>
  </si>
  <si>
    <t>No.  2  Personal Productivity is used for annual salary increment   Part 3. Personal Productivity</t>
  </si>
  <si>
    <t xml:space="preserve">      Evaluation of Personal Productivity is evaluated in accordance with the agreement as in an Assignment Sheet which is according to the affiliation's criteria announcement</t>
  </si>
  <si>
    <r>
      <t>Evaluation No. 2</t>
    </r>
    <r>
      <rPr>
        <b/>
        <sz val="20"/>
        <rFont val="TH SarabunPSK"/>
        <family val="2"/>
      </rPr>
      <t xml:space="preserve">   Personal Productivity</t>
    </r>
  </si>
  <si>
    <t>Productivity Details</t>
  </si>
  <si>
    <t xml:space="preserve">Preliminary Supervisor  </t>
  </si>
  <si>
    <t>Research articles in international journal regarding learning</t>
  </si>
  <si>
    <t>on the topic of ................................</t>
  </si>
  <si>
    <t>learning on the topic of ….</t>
  </si>
  <si>
    <t xml:space="preserve">Total Score  </t>
  </si>
  <si>
    <t xml:space="preserve">1/2  </t>
  </si>
  <si>
    <t>Evaluation Result Summary for Personal Productivity</t>
  </si>
  <si>
    <t>Evaluation Scores*</t>
  </si>
  <si>
    <t>Personal Productivity</t>
  </si>
  <si>
    <t>* Score Result in this part is used for annual salary increment</t>
  </si>
  <si>
    <t xml:space="preserve">  for Personal Productivity</t>
  </si>
  <si>
    <t>Signature</t>
  </si>
  <si>
    <t>Sign</t>
  </si>
  <si>
    <t>...............................................................</t>
  </si>
  <si>
    <t>Date................./......................../...............</t>
  </si>
  <si>
    <t>.............................................................</t>
  </si>
  <si>
    <t>(........................................................)</t>
  </si>
  <si>
    <t>Date</t>
  </si>
  <si>
    <t>............../........................../.................</t>
  </si>
  <si>
    <r>
      <rPr>
        <b/>
        <u/>
        <sz val="15"/>
        <rFont val="TH SarabunPSK"/>
        <family val="2"/>
      </rPr>
      <t>Remark</t>
    </r>
    <r>
      <rPr>
        <sz val="15"/>
        <rFont val="TH SarabunPSK"/>
        <family val="2"/>
      </rPr>
      <t xml:space="preserve"> Affiliation might set Personal Productivity Evaluation Criteria differently from the University as appropriate with the Affiliation</t>
    </r>
  </si>
  <si>
    <t>2/2</t>
  </si>
  <si>
    <t xml:space="preserve">  For performance evaluation, the supervisor compares the actual performance with the targeted performance assigned to be considered from the quantity and quality</t>
  </si>
  <si>
    <t xml:space="preserve">  of employee's performance and the supervisor must notify the employee prior to the evaluation.</t>
  </si>
  <si>
    <t xml:space="preserve">  evaluated from  1) is determined to perform assigned </t>
  </si>
  <si>
    <t>works to meet the target and on time. 2) Follows up the</t>
  </si>
  <si>
    <t>progress of the work under responsibility constantly;</t>
  </si>
  <si>
    <t xml:space="preserve">3) dedicates to perform work to meet the quantity and </t>
  </si>
  <si>
    <t xml:space="preserve">highest quality or higher than the target.;  4) In case of </t>
  </si>
  <si>
    <t>or coordinate with the person to carry the works to completion.</t>
  </si>
  <si>
    <t xml:space="preserve">any obstacles occur; also able to solve problems by self </t>
  </si>
  <si>
    <t xml:space="preserve">  Employee does not hesitate to help when the </t>
  </si>
  <si>
    <t>with, even the duties are not under direct responsibility</t>
  </si>
  <si>
    <t>to complete the targeted work on time for the</t>
  </si>
  <si>
    <t xml:space="preserve"> Employee is able to 1) unite people and inspire</t>
  </si>
  <si>
    <t>and have vision to build strategy and cope with</t>
  </si>
  <si>
    <t>team to be confident in carry on the duty to</t>
  </si>
  <si>
    <t xml:space="preserve">completion. 2) foresee the change in the future </t>
  </si>
  <si>
    <t>the changes.</t>
  </si>
  <si>
    <t xml:space="preserve">  1) behaves according to the work discliplines,</t>
  </si>
  <si>
    <t xml:space="preserve"> strictly; 2) behaves as good role model for other</t>
  </si>
  <si>
    <t xml:space="preserve"> employees to follow and believe in; 3) adheres to</t>
  </si>
  <si>
    <t xml:space="preserve"> what is right and stands for fairness (justice); 4) s</t>
  </si>
  <si>
    <t xml:space="preserve">  1) possesses personalities that other employees</t>
  </si>
  <si>
    <t>wish to work in group;  2) performs as group leader</t>
  </si>
  <si>
    <t xml:space="preserve">or member in any occasions; 3) listens to opinions </t>
  </si>
  <si>
    <t xml:space="preserve">of other group members; 4) shares beneficial </t>
  </si>
  <si>
    <t>opinions for group's mission; 5) creates teamwork</t>
  </si>
  <si>
    <t xml:space="preserve">Academic work for the development of teaching and </t>
  </si>
  <si>
    <t>Over expected than the target and flawless</t>
  </si>
  <si>
    <t>Level 3 = Show this behavior regularly</t>
  </si>
  <si>
    <t>Level 2 = Show this behavior sometimes</t>
  </si>
  <si>
    <t>Level 1 = Never show this behavior</t>
  </si>
  <si>
    <t>Score in accordance with affiliation's announcement
(from Evaluation Committee)</t>
  </si>
  <si>
    <t>Employee</t>
  </si>
  <si>
    <t>PM.37-2 Academic</t>
  </si>
  <si>
    <r>
      <t>£</t>
    </r>
    <r>
      <rPr>
        <b/>
        <sz val="12"/>
        <color indexed="8"/>
        <rFont val="TH SarabunPSK"/>
        <family val="2"/>
      </rPr>
      <t xml:space="preserve">  Second evaluation</t>
    </r>
  </si>
  <si>
    <r>
      <t>£</t>
    </r>
    <r>
      <rPr>
        <b/>
        <sz val="12"/>
        <color indexed="8"/>
        <rFont val="TH SarabunPSK"/>
        <family val="2"/>
      </rPr>
      <t xml:space="preserve">   First evaluation</t>
    </r>
  </si>
  <si>
    <r>
      <t>Guidelines for Performance Evaluation</t>
    </r>
    <r>
      <rPr>
        <b/>
        <sz val="15.5"/>
        <rFont val="TH SarabunPSK"/>
        <family val="2"/>
      </rPr>
      <t xml:space="preserve"> </t>
    </r>
    <r>
      <rPr>
        <sz val="15.5"/>
        <rFont val="TH SarabunPSK"/>
        <family val="2"/>
      </rPr>
      <t>The first evaluation in January</t>
    </r>
    <r>
      <rPr>
        <b/>
        <sz val="15.5"/>
        <rFont val="TH SarabunPSK"/>
        <family val="2"/>
      </rPr>
      <t xml:space="preserve"> </t>
    </r>
    <r>
      <rPr>
        <i/>
        <sz val="15.5"/>
        <rFont val="TH SarabunPSK"/>
        <family val="2"/>
      </rPr>
      <t>(August-December performance) and the second evaluation in August (January-July performance)</t>
    </r>
  </si>
  <si>
    <t>Part 1 Evaluation of workload and Personal characteristics and behaviors - for annual salary increment Part 1 (Total of 100 Points)</t>
  </si>
  <si>
    <t>Higher than the target</t>
  </si>
  <si>
    <t>Little lower than the target but still acceptable</t>
  </si>
  <si>
    <t>Assignment</t>
  </si>
  <si>
    <t>Calculated workload
(in accordance with affiliation's announcement)</t>
  </si>
  <si>
    <r>
      <t>Accumulated Score</t>
    </r>
    <r>
      <rPr>
        <b/>
        <vertAlign val="superscript"/>
        <sz val="16"/>
        <rFont val="TH SarabunPSK"/>
        <family val="2"/>
      </rPr>
      <t>(2)</t>
    </r>
  </si>
  <si>
    <t xml:space="preserve">Adjusted score band (70 points)  </t>
  </si>
  <si>
    <r>
      <rPr>
        <b/>
        <u/>
        <sz val="18"/>
        <rFont val="TH SarabunPSK"/>
        <family val="2"/>
      </rPr>
      <t>Evaluation Part 1.2</t>
    </r>
    <r>
      <rPr>
        <b/>
        <sz val="18"/>
        <rFont val="TH SarabunPSK"/>
        <family val="2"/>
      </rPr>
      <t xml:space="preserve">  Personal characteristics and behaviors  (Total 30 points)</t>
    </r>
  </si>
  <si>
    <t>Private/Personal Leave</t>
  </si>
  <si>
    <t>Leave for sterilization</t>
  </si>
  <si>
    <t>Leave for religious observance</t>
  </si>
  <si>
    <t>Other Leave</t>
  </si>
  <si>
    <t>What is already done well</t>
  </si>
  <si>
    <t>What needs to be improved upon</t>
  </si>
  <si>
    <t xml:space="preserve">Additional comments </t>
  </si>
  <si>
    <t>Score of Part  1.2  Personal characteristics and behaviors</t>
  </si>
  <si>
    <t xml:space="preserve">                (Quantity and Quality of Work)</t>
  </si>
  <si>
    <t>Evaluation Level</t>
  </si>
  <si>
    <t xml:space="preserve">    Chulalongkorn University on Human Resources Management, B.E. 2557</t>
  </si>
  <si>
    <t>Points</t>
  </si>
  <si>
    <t>Moderate</t>
  </si>
  <si>
    <t>Needs Improvement</t>
  </si>
  <si>
    <t xml:space="preserve">Poor </t>
  </si>
  <si>
    <t>33.50 or lower</t>
  </si>
  <si>
    <t>Evaluation Levels</t>
  </si>
  <si>
    <t>In the case that the employee disagrees with the evaluation result, one can file an appeal to the</t>
  </si>
  <si>
    <t xml:space="preserve">Appeal Committee and complain to the Personnel Management within 30 days from the date of the </t>
  </si>
  <si>
    <t>evaluation results notification by filing at Center of Law and Legal Affairs, Chamchuri 5 Bldg, 7th Floor.</t>
  </si>
  <si>
    <r>
      <t>Remark</t>
    </r>
    <r>
      <rPr>
        <sz val="13"/>
        <rFont val="TH SarabunPSK"/>
        <family val="2"/>
      </rPr>
      <t xml:space="preserve"> Affiliation might set Personal Productivity Evaluation Criteria differently from the University as appropriate with the Affiliation</t>
    </r>
  </si>
  <si>
    <r>
      <rPr>
        <b/>
        <u/>
        <sz val="15.5"/>
        <color indexed="8"/>
        <rFont val="TH SarabunPSK"/>
        <family val="2"/>
      </rPr>
      <t>Part  1.1</t>
    </r>
    <r>
      <rPr>
        <b/>
        <sz val="15.5"/>
        <color indexed="8"/>
        <rFont val="TH SarabunPSK"/>
        <family val="2"/>
      </rPr>
      <t xml:space="preserve">  Workload Evaluation (Quantity and Quality) Total of 70 Scores</t>
    </r>
  </si>
  <si>
    <r>
      <t>Part 1.2</t>
    </r>
    <r>
      <rPr>
        <b/>
        <sz val="15.5"/>
        <color indexed="8"/>
        <rFont val="TH SarabunPSK"/>
        <family val="2"/>
      </rPr>
      <t xml:space="preserve"> Personal characteristics and behaviors Total of  30 points</t>
    </r>
  </si>
  <si>
    <t>Administration and Management</t>
  </si>
  <si>
    <t>Student Development</t>
  </si>
  <si>
    <t>Academic Work and Research</t>
  </si>
  <si>
    <t>Academic Services</t>
  </si>
  <si>
    <t>Arts and Culture Preservation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</si>
</sst>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0.0"/>
  </numFmts>
  <fonts count="70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8"/>
      <name val="TH SarabunPSK"/>
      <family val="2"/>
    </font>
    <font>
      <b/>
      <sz val="20"/>
      <color rgb="FFFF0000"/>
      <name val="TH SarabunPSK"/>
      <family val="2"/>
    </font>
    <font>
      <b/>
      <u/>
      <sz val="17"/>
      <color indexed="8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u/>
      <sz val="15.5"/>
      <color indexed="8"/>
      <name val="TH SarabunPSK"/>
      <family val="2"/>
    </font>
    <font>
      <sz val="15.5"/>
      <color indexed="8"/>
      <name val="TH SarabunPSK"/>
      <family val="2"/>
    </font>
    <font>
      <b/>
      <sz val="15.5"/>
      <color indexed="8"/>
      <name val="TH SarabunPSK"/>
      <family val="2"/>
    </font>
    <font>
      <sz val="15.5"/>
      <name val="TH SarabunPSK"/>
      <family val="2"/>
    </font>
    <font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name val="Cordia New"/>
      <family val="2"/>
    </font>
    <font>
      <b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5"/>
      <name val="TH SarabunPSK"/>
      <family val="2"/>
    </font>
    <font>
      <b/>
      <u/>
      <sz val="15.5"/>
      <name val="TH SarabunPSK"/>
      <family val="2"/>
    </font>
    <font>
      <b/>
      <sz val="15.5"/>
      <name val="TH SarabunPSK"/>
      <family val="2"/>
    </font>
    <font>
      <i/>
      <sz val="15.5"/>
      <name val="TH SarabunPSK"/>
      <family val="2"/>
    </font>
    <font>
      <b/>
      <vertAlign val="superscript"/>
      <sz val="16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0"/>
      <name val="TH SarabunPSK"/>
      <family val="2"/>
    </font>
    <font>
      <b/>
      <u/>
      <sz val="16"/>
      <color rgb="FF0000FF"/>
      <name val="TH SarabunPSK"/>
      <family val="2"/>
    </font>
    <font>
      <b/>
      <u/>
      <sz val="15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indexed="8"/>
      <name val="TH SarabunPSK"/>
      <family val="2"/>
    </font>
    <font>
      <sz val="14.5"/>
      <name val="TH SarabunPSK"/>
      <family val="2"/>
    </font>
    <font>
      <sz val="15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2"/>
      <color rgb="FF000000"/>
      <name val="TH SarabunPSK"/>
      <family val="2"/>
    </font>
    <font>
      <sz val="13.5"/>
      <name val="TH SarabunPSK"/>
      <family val="2"/>
    </font>
    <font>
      <sz val="14"/>
      <color indexed="8"/>
      <name val="TH SarabunPSK"/>
      <family val="2"/>
    </font>
    <font>
      <b/>
      <sz val="12"/>
      <color indexed="8"/>
      <name val="Wingdings 2"/>
      <family val="1"/>
      <charset val="2"/>
    </font>
    <font>
      <b/>
      <sz val="12"/>
      <color indexed="8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9" fillId="0" borderId="0"/>
    <xf numFmtId="0" fontId="1" fillId="0" borderId="0"/>
  </cellStyleXfs>
  <cellXfs count="442">
    <xf numFmtId="0" fontId="0" fillId="0" borderId="0" xfId="0"/>
    <xf numFmtId="0" fontId="20" fillId="0" borderId="0" xfId="5" applyFont="1" applyAlignment="1">
      <alignment horizontal="center"/>
    </xf>
    <xf numFmtId="1" fontId="20" fillId="0" borderId="0" xfId="5" applyNumberFormat="1" applyFont="1" applyAlignment="1">
      <alignment horizontal="center"/>
    </xf>
    <xf numFmtId="0" fontId="20" fillId="0" borderId="71" xfId="5" applyFont="1" applyBorder="1" applyAlignment="1">
      <alignment horizontal="center" vertical="center"/>
    </xf>
    <xf numFmtId="0" fontId="20" fillId="0" borderId="63" xfId="0" applyFont="1" applyBorder="1" applyAlignment="1">
      <alignment vertical="center"/>
    </xf>
    <xf numFmtId="0" fontId="43" fillId="0" borderId="72" xfId="0" applyFont="1" applyBorder="1" applyAlignment="1">
      <alignment horizontal="center" vertical="center"/>
    </xf>
    <xf numFmtId="0" fontId="44" fillId="0" borderId="64" xfId="5" applyFont="1" applyBorder="1" applyAlignment="1">
      <alignment horizontal="center" vertical="center"/>
    </xf>
    <xf numFmtId="0" fontId="44" fillId="0" borderId="67" xfId="5" applyFont="1" applyBorder="1" applyAlignment="1">
      <alignment horizontal="center" vertical="center"/>
    </xf>
    <xf numFmtId="187" fontId="44" fillId="0" borderId="61" xfId="5" applyNumberFormat="1" applyFont="1" applyBorder="1" applyAlignment="1">
      <alignment horizontal="center" vertical="center"/>
    </xf>
    <xf numFmtId="0" fontId="20" fillId="0" borderId="23" xfId="5" applyFont="1" applyBorder="1" applyAlignment="1">
      <alignment horizontal="center" vertical="center"/>
    </xf>
    <xf numFmtId="0" fontId="16" fillId="0" borderId="72" xfId="0" applyFont="1" applyBorder="1" applyAlignment="1">
      <alignment vertical="center"/>
    </xf>
    <xf numFmtId="0" fontId="44" fillId="0" borderId="9" xfId="5" applyFont="1" applyBorder="1" applyAlignment="1">
      <alignment horizontal="center" vertical="center"/>
    </xf>
    <xf numFmtId="0" fontId="44" fillId="0" borderId="14" xfId="5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1" fontId="44" fillId="0" borderId="65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16" fillId="0" borderId="23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/>
    </xf>
    <xf numFmtId="0" fontId="16" fillId="0" borderId="14" xfId="5" applyFont="1" applyBorder="1" applyAlignment="1">
      <alignment horizontal="center" vertical="center"/>
    </xf>
    <xf numFmtId="0" fontId="16" fillId="0" borderId="65" xfId="5" applyFont="1" applyBorder="1" applyAlignment="1">
      <alignment vertical="center"/>
    </xf>
    <xf numFmtId="0" fontId="51" fillId="0" borderId="0" xfId="5" applyFont="1" applyAlignment="1">
      <alignment horizontal="center"/>
    </xf>
    <xf numFmtId="188" fontId="44" fillId="0" borderId="41" xfId="5" applyNumberFormat="1" applyFont="1" applyBorder="1" applyAlignment="1">
      <alignment horizontal="center" vertical="center"/>
    </xf>
    <xf numFmtId="188" fontId="16" fillId="0" borderId="41" xfId="5" applyNumberFormat="1" applyFont="1" applyBorder="1" applyAlignment="1">
      <alignment horizontal="center" vertical="center"/>
    </xf>
    <xf numFmtId="188" fontId="44" fillId="0" borderId="72" xfId="0" applyNumberFormat="1" applyFont="1" applyBorder="1" applyAlignment="1">
      <alignment horizontal="center" vertical="center"/>
    </xf>
    <xf numFmtId="188" fontId="44" fillId="0" borderId="65" xfId="0" applyNumberFormat="1" applyFont="1" applyBorder="1" applyAlignment="1">
      <alignment horizontal="center" vertical="center"/>
    </xf>
    <xf numFmtId="0" fontId="44" fillId="0" borderId="8" xfId="5" applyFont="1" applyBorder="1" applyAlignment="1">
      <alignment horizontal="center" vertical="center"/>
    </xf>
    <xf numFmtId="0" fontId="44" fillId="0" borderId="83" xfId="5" applyFont="1" applyBorder="1" applyAlignment="1">
      <alignment horizontal="center" vertical="center"/>
    </xf>
    <xf numFmtId="0" fontId="16" fillId="0" borderId="65" xfId="2" applyFont="1" applyBorder="1" applyAlignment="1">
      <alignment vertical="center"/>
    </xf>
    <xf numFmtId="0" fontId="20" fillId="0" borderId="65" xfId="2" applyFont="1" applyBorder="1" applyAlignment="1">
      <alignment vertical="center"/>
    </xf>
    <xf numFmtId="0" fontId="44" fillId="0" borderId="72" xfId="0" applyFont="1" applyBorder="1" applyAlignment="1">
      <alignment vertical="center"/>
    </xf>
    <xf numFmtId="0" fontId="44" fillId="0" borderId="65" xfId="0" applyFont="1" applyBorder="1" applyAlignment="1">
      <alignment vertical="center"/>
    </xf>
    <xf numFmtId="0" fontId="44" fillId="0" borderId="72" xfId="2" applyFont="1" applyBorder="1" applyAlignment="1">
      <alignment vertical="center"/>
    </xf>
    <xf numFmtId="0" fontId="44" fillId="0" borderId="65" xfId="2" applyFont="1" applyBorder="1" applyAlignment="1">
      <alignment vertical="center"/>
    </xf>
    <xf numFmtId="0" fontId="44" fillId="0" borderId="82" xfId="5" applyFont="1" applyBorder="1" applyAlignment="1">
      <alignment horizontal="center" vertical="center"/>
    </xf>
    <xf numFmtId="0" fontId="44" fillId="0" borderId="23" xfId="5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7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7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0" fillId="0" borderId="1" xfId="3" applyFont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46" fillId="0" borderId="1" xfId="3" applyFont="1" applyBorder="1" applyAlignment="1">
      <alignment vertical="center"/>
    </xf>
    <xf numFmtId="0" fontId="33" fillId="0" borderId="1" xfId="3" applyFont="1" applyBorder="1" applyAlignment="1">
      <alignment vertical="center"/>
    </xf>
    <xf numFmtId="0" fontId="48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33" fillId="0" borderId="0" xfId="7" applyFont="1" applyAlignment="1">
      <alignment vertical="center"/>
    </xf>
    <xf numFmtId="0" fontId="46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4" fillId="0" borderId="1" xfId="3" applyFont="1" applyBorder="1" applyAlignment="1">
      <alignment vertical="center"/>
    </xf>
    <xf numFmtId="0" fontId="35" fillId="0" borderId="1" xfId="2" applyFont="1" applyBorder="1"/>
    <xf numFmtId="49" fontId="16" fillId="0" borderId="1" xfId="0" applyNumberFormat="1" applyFont="1" applyBorder="1" applyAlignment="1">
      <alignment horizontal="right" vertical="center"/>
    </xf>
    <xf numFmtId="0" fontId="16" fillId="0" borderId="1" xfId="5" applyFont="1" applyBorder="1" applyAlignment="1">
      <alignment horizontal="right" vertical="center"/>
    </xf>
    <xf numFmtId="0" fontId="30" fillId="0" borderId="0" xfId="0" applyFont="1" applyAlignment="1" applyProtection="1">
      <alignment vertical="center"/>
      <protection locked="0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center" vertical="center"/>
    </xf>
    <xf numFmtId="0" fontId="38" fillId="0" borderId="0" xfId="5" applyFont="1" applyAlignment="1">
      <alignment vertical="center"/>
    </xf>
    <xf numFmtId="0" fontId="52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20" fillId="0" borderId="0" xfId="5" applyFont="1" applyAlignment="1">
      <alignment horizontal="center" vertical="center"/>
    </xf>
    <xf numFmtId="0" fontId="24" fillId="0" borderId="0" xfId="6" applyFont="1" applyAlignment="1">
      <alignment vertical="center"/>
    </xf>
    <xf numFmtId="1" fontId="37" fillId="0" borderId="0" xfId="0" applyNumberFormat="1" applyFont="1" applyAlignment="1">
      <alignment horizontal="center"/>
    </xf>
    <xf numFmtId="1" fontId="37" fillId="0" borderId="0" xfId="0" applyNumberFormat="1" applyFont="1"/>
    <xf numFmtId="0" fontId="38" fillId="0" borderId="0" xfId="0" applyFont="1" applyAlignment="1">
      <alignment vertical="center"/>
    </xf>
    <xf numFmtId="0" fontId="38" fillId="0" borderId="0" xfId="6" applyFont="1"/>
    <xf numFmtId="0" fontId="15" fillId="0" borderId="0" xfId="6" applyFont="1"/>
    <xf numFmtId="0" fontId="27" fillId="0" borderId="68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49" fontId="44" fillId="0" borderId="0" xfId="6" applyNumberFormat="1" applyFont="1" applyAlignment="1">
      <alignment horizontal="center" vertical="center"/>
    </xf>
    <xf numFmtId="187" fontId="38" fillId="0" borderId="0" xfId="0" quotePrefix="1" applyNumberFormat="1" applyFont="1" applyAlignment="1">
      <alignment horizontal="center"/>
    </xf>
    <xf numFmtId="2" fontId="38" fillId="0" borderId="0" xfId="0" applyNumberFormat="1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87" fontId="16" fillId="0" borderId="0" xfId="5" applyNumberFormat="1" applyFont="1" applyAlignment="1">
      <alignment horizontal="center"/>
    </xf>
    <xf numFmtId="0" fontId="44" fillId="0" borderId="0" xfId="6" applyFont="1"/>
    <xf numFmtId="2" fontId="38" fillId="0" borderId="0" xfId="0" applyNumberFormat="1" applyFont="1"/>
    <xf numFmtId="188" fontId="15" fillId="0" borderId="0" xfId="0" applyNumberFormat="1" applyFont="1" applyAlignment="1">
      <alignment horizontal="center"/>
    </xf>
    <xf numFmtId="0" fontId="16" fillId="0" borderId="0" xfId="6" applyFont="1"/>
    <xf numFmtId="0" fontId="16" fillId="0" borderId="0" xfId="0" applyFont="1" applyAlignment="1">
      <alignment vertical="center"/>
    </xf>
    <xf numFmtId="49" fontId="20" fillId="0" borderId="0" xfId="6" applyNumberFormat="1" applyFont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55" xfId="5" applyFont="1" applyBorder="1" applyAlignment="1">
      <alignment vertical="center"/>
    </xf>
    <xf numFmtId="0" fontId="16" fillId="0" borderId="55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188" fontId="16" fillId="0" borderId="34" xfId="5" applyNumberFormat="1" applyFont="1" applyBorder="1" applyAlignment="1">
      <alignment horizontal="center" vertical="center"/>
    </xf>
    <xf numFmtId="0" fontId="20" fillId="0" borderId="0" xfId="5" applyFont="1" applyAlignment="1">
      <alignment horizontal="right"/>
    </xf>
    <xf numFmtId="188" fontId="43" fillId="0" borderId="66" xfId="5" applyNumberFormat="1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187" fontId="53" fillId="0" borderId="62" xfId="5" applyNumberFormat="1" applyFont="1" applyBorder="1" applyAlignment="1">
      <alignment horizontal="center"/>
    </xf>
    <xf numFmtId="188" fontId="43" fillId="0" borderId="55" xfId="5" applyNumberFormat="1" applyFont="1" applyBorder="1" applyAlignment="1">
      <alignment horizontal="left" vertical="top"/>
    </xf>
    <xf numFmtId="0" fontId="16" fillId="0" borderId="0" xfId="5" applyFont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18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0" fillId="0" borderId="59" xfId="0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187" fontId="44" fillId="0" borderId="69" xfId="0" applyNumberFormat="1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21" fillId="0" borderId="0" xfId="7" applyFont="1" applyAlignment="1">
      <alignment vertical="top"/>
    </xf>
    <xf numFmtId="0" fontId="27" fillId="0" borderId="0" xfId="7" applyFont="1"/>
    <xf numFmtId="0" fontId="21" fillId="0" borderId="0" xfId="7" applyFont="1" applyAlignment="1">
      <alignment horizontal="left" vertical="top"/>
    </xf>
    <xf numFmtId="0" fontId="27" fillId="0" borderId="0" xfId="7" applyFont="1" applyAlignment="1">
      <alignment horizontal="center"/>
    </xf>
    <xf numFmtId="0" fontId="20" fillId="0" borderId="10" xfId="7" applyFont="1" applyBorder="1"/>
    <xf numFmtId="0" fontId="20" fillId="0" borderId="13" xfId="0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0" fillId="0" borderId="11" xfId="3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0" fillId="0" borderId="8" xfId="3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7" fillId="0" borderId="9" xfId="7" applyFont="1" applyBorder="1"/>
    <xf numFmtId="0" fontId="16" fillId="0" borderId="9" xfId="0" applyFont="1" applyBorder="1" applyAlignment="1">
      <alignment vertical="center"/>
    </xf>
    <xf numFmtId="0" fontId="27" fillId="0" borderId="9" xfId="7" applyFont="1" applyBorder="1" applyAlignment="1">
      <alignment horizontal="center"/>
    </xf>
    <xf numFmtId="0" fontId="20" fillId="0" borderId="9" xfId="7" applyFont="1" applyBorder="1"/>
    <xf numFmtId="0" fontId="20" fillId="0" borderId="0" xfId="7" applyFont="1"/>
    <xf numFmtId="0" fontId="16" fillId="0" borderId="9" xfId="7" applyFont="1" applyBorder="1" applyAlignment="1">
      <alignment vertical="center"/>
    </xf>
    <xf numFmtId="0" fontId="15" fillId="0" borderId="9" xfId="7" applyFont="1" applyBorder="1" applyAlignment="1">
      <alignment vertical="center"/>
    </xf>
    <xf numFmtId="0" fontId="16" fillId="0" borderId="0" xfId="7" applyFont="1" applyAlignment="1">
      <alignment vertical="center"/>
    </xf>
    <xf numFmtId="0" fontId="10" fillId="0" borderId="9" xfId="3" applyFont="1" applyBorder="1" applyAlignment="1">
      <alignment vertical="center"/>
    </xf>
    <xf numFmtId="49" fontId="16" fillId="0" borderId="0" xfId="0" applyNumberFormat="1" applyFont="1" applyAlignment="1">
      <alignment horizontal="right" vertical="center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22" fillId="0" borderId="0" xfId="2" applyFont="1"/>
    <xf numFmtId="0" fontId="1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20" fillId="0" borderId="16" xfId="2" applyFont="1" applyBorder="1" applyAlignment="1">
      <alignment horizontal="center"/>
    </xf>
    <xf numFmtId="0" fontId="16" fillId="0" borderId="0" xfId="2" applyFont="1"/>
    <xf numFmtId="0" fontId="20" fillId="0" borderId="0" xfId="2" applyFont="1" applyAlignment="1">
      <alignment horizontal="left"/>
    </xf>
    <xf numFmtId="0" fontId="26" fillId="0" borderId="0" xfId="2" applyFont="1" applyAlignment="1">
      <alignment vertical="center"/>
    </xf>
    <xf numFmtId="0" fontId="28" fillId="0" borderId="26" xfId="2" applyFont="1" applyBorder="1" applyAlignment="1">
      <alignment horizontal="left" vertical="top"/>
    </xf>
    <xf numFmtId="0" fontId="28" fillId="0" borderId="13" xfId="2" applyFont="1" applyBorder="1" applyAlignment="1">
      <alignment horizontal="center" vertical="top"/>
    </xf>
    <xf numFmtId="0" fontId="28" fillId="0" borderId="26" xfId="2" applyFont="1" applyBorder="1"/>
    <xf numFmtId="0" fontId="28" fillId="0" borderId="0" xfId="2" applyFont="1"/>
    <xf numFmtId="0" fontId="28" fillId="0" borderId="13" xfId="2" applyFont="1" applyBorder="1" applyAlignment="1">
      <alignment horizontal="left" vertical="top"/>
    </xf>
    <xf numFmtId="0" fontId="28" fillId="0" borderId="0" xfId="2" applyFont="1" applyAlignment="1">
      <alignment horizontal="left" vertical="top"/>
    </xf>
    <xf numFmtId="0" fontId="25" fillId="0" borderId="19" xfId="2" applyFont="1" applyBorder="1" applyAlignment="1">
      <alignment horizontal="left" vertical="center"/>
    </xf>
    <xf numFmtId="0" fontId="40" fillId="0" borderId="16" xfId="2" applyFont="1" applyBorder="1" applyAlignment="1">
      <alignment horizontal="center" vertical="center"/>
    </xf>
    <xf numFmtId="0" fontId="28" fillId="0" borderId="56" xfId="2" applyFont="1" applyBorder="1"/>
    <xf numFmtId="0" fontId="41" fillId="0" borderId="57" xfId="2" applyFont="1" applyBorder="1" applyAlignment="1">
      <alignment horizontal="center"/>
    </xf>
    <xf numFmtId="0" fontId="28" fillId="0" borderId="58" xfId="2" applyFont="1" applyBorder="1"/>
    <xf numFmtId="0" fontId="28" fillId="0" borderId="24" xfId="2" applyFont="1" applyBorder="1"/>
    <xf numFmtId="0" fontId="41" fillId="0" borderId="8" xfId="2" applyFont="1" applyBorder="1" applyAlignment="1">
      <alignment horizontal="center"/>
    </xf>
    <xf numFmtId="0" fontId="28" fillId="0" borderId="8" xfId="2" applyFont="1" applyBorder="1"/>
    <xf numFmtId="0" fontId="41" fillId="0" borderId="25" xfId="2" applyFont="1" applyBorder="1" applyAlignment="1">
      <alignment horizontal="center"/>
    </xf>
    <xf numFmtId="0" fontId="28" fillId="0" borderId="25" xfId="2" applyFont="1" applyBorder="1" applyAlignment="1">
      <alignment horizontal="center"/>
    </xf>
    <xf numFmtId="0" fontId="28" fillId="0" borderId="30" xfId="2" applyFont="1" applyBorder="1"/>
    <xf numFmtId="0" fontId="28" fillId="0" borderId="10" xfId="2" applyFont="1" applyBorder="1" applyAlignment="1">
      <alignment horizontal="center"/>
    </xf>
    <xf numFmtId="0" fontId="28" fillId="0" borderId="10" xfId="2" applyFont="1" applyBorder="1"/>
    <xf numFmtId="0" fontId="28" fillId="0" borderId="48" xfId="2" applyFont="1" applyBorder="1" applyAlignment="1">
      <alignment horizontal="center"/>
    </xf>
    <xf numFmtId="0" fontId="23" fillId="0" borderId="0" xfId="2" applyFont="1"/>
    <xf numFmtId="0" fontId="23" fillId="0" borderId="0" xfId="2" applyFont="1" applyAlignment="1">
      <alignment horizontal="center"/>
    </xf>
    <xf numFmtId="0" fontId="21" fillId="0" borderId="0" xfId="2" applyFont="1"/>
    <xf numFmtId="0" fontId="24" fillId="0" borderId="0" xfId="2" applyFont="1"/>
    <xf numFmtId="0" fontId="27" fillId="0" borderId="7" xfId="2" applyFont="1" applyBorder="1" applyAlignment="1">
      <alignment vertical="center"/>
    </xf>
    <xf numFmtId="0" fontId="27" fillId="0" borderId="1" xfId="2" applyFont="1" applyBorder="1" applyAlignment="1">
      <alignment horizontal="right" vertical="center"/>
    </xf>
    <xf numFmtId="187" fontId="42" fillId="0" borderId="6" xfId="2" applyNumberFormat="1" applyFont="1" applyBorder="1" applyAlignment="1">
      <alignment horizontal="center" vertical="center"/>
    </xf>
    <xf numFmtId="0" fontId="36" fillId="0" borderId="0" xfId="2" applyFont="1" applyAlignment="1">
      <alignment horizontal="center"/>
    </xf>
    <xf numFmtId="0" fontId="27" fillId="0" borderId="19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/>
    </xf>
    <xf numFmtId="0" fontId="27" fillId="0" borderId="43" xfId="2" applyFont="1" applyBorder="1" applyAlignment="1">
      <alignment vertical="center"/>
    </xf>
    <xf numFmtId="0" fontId="27" fillId="0" borderId="17" xfId="2" applyFont="1" applyBorder="1" applyAlignment="1">
      <alignment horizontal="right" vertical="center"/>
    </xf>
    <xf numFmtId="187" fontId="42" fillId="0" borderId="51" xfId="2" applyNumberFormat="1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7" fillId="0" borderId="35" xfId="2" applyFont="1" applyBorder="1" applyAlignment="1">
      <alignment vertical="center"/>
    </xf>
    <xf numFmtId="0" fontId="27" fillId="0" borderId="49" xfId="2" applyFont="1" applyBorder="1" applyAlignment="1">
      <alignment horizontal="right" vertical="center"/>
    </xf>
    <xf numFmtId="187" fontId="42" fillId="0" borderId="53" xfId="2" applyNumberFormat="1" applyFont="1" applyBorder="1" applyAlignment="1">
      <alignment horizontal="center" vertical="center"/>
    </xf>
    <xf numFmtId="49" fontId="21" fillId="0" borderId="47" xfId="2" quotePrefix="1" applyNumberFormat="1" applyFont="1" applyBorder="1" applyAlignment="1">
      <alignment horizontal="center" vertical="center"/>
    </xf>
    <xf numFmtId="49" fontId="21" fillId="0" borderId="16" xfId="2" quotePrefix="1" applyNumberFormat="1" applyFont="1" applyBorder="1" applyAlignment="1">
      <alignment horizontal="center" vertical="center"/>
    </xf>
    <xf numFmtId="49" fontId="21" fillId="0" borderId="0" xfId="2" quotePrefix="1" applyNumberFormat="1" applyFont="1"/>
    <xf numFmtId="0" fontId="29" fillId="0" borderId="40" xfId="5" applyFont="1" applyBorder="1" applyAlignment="1">
      <alignment horizontal="center" vertical="center" wrapText="1"/>
    </xf>
    <xf numFmtId="0" fontId="29" fillId="0" borderId="38" xfId="5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21" fillId="0" borderId="46" xfId="5" quotePrefix="1" applyFont="1" applyBorder="1" applyAlignment="1">
      <alignment horizontal="center" vertical="center"/>
    </xf>
    <xf numFmtId="187" fontId="21" fillId="0" borderId="29" xfId="5" applyNumberFormat="1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6" fillId="0" borderId="0" xfId="2" applyFont="1"/>
    <xf numFmtId="0" fontId="21" fillId="0" borderId="12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45" xfId="5" quotePrefix="1" applyFont="1" applyBorder="1" applyAlignment="1">
      <alignment horizontal="center" vertical="center"/>
    </xf>
    <xf numFmtId="0" fontId="21" fillId="0" borderId="44" xfId="5" quotePrefix="1" applyFont="1" applyBorder="1" applyAlignment="1">
      <alignment horizontal="center" vertical="center"/>
    </xf>
    <xf numFmtId="0" fontId="27" fillId="0" borderId="40" xfId="5" applyFont="1" applyBorder="1" applyAlignment="1">
      <alignment horizontal="center" vertical="center"/>
    </xf>
    <xf numFmtId="187" fontId="27" fillId="0" borderId="38" xfId="5" applyNumberFormat="1" applyFont="1" applyBorder="1" applyAlignment="1">
      <alignment horizontal="center" vertical="center"/>
    </xf>
    <xf numFmtId="0" fontId="21" fillId="0" borderId="0" xfId="2" applyFont="1" applyAlignment="1">
      <alignment horizontal="center"/>
    </xf>
    <xf numFmtId="16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horizontal="right"/>
    </xf>
    <xf numFmtId="0" fontId="26" fillId="0" borderId="0" xfId="2" applyFont="1" applyAlignment="1">
      <alignment horizontal="right"/>
    </xf>
    <xf numFmtId="0" fontId="28" fillId="0" borderId="0" xfId="2" applyFont="1" applyAlignment="1">
      <alignment horizontal="center"/>
    </xf>
    <xf numFmtId="0" fontId="7" fillId="0" borderId="0" xfId="7" applyFont="1" applyAlignment="1">
      <alignment vertical="center"/>
    </xf>
    <xf numFmtId="0" fontId="7" fillId="0" borderId="7" xfId="7" applyFont="1" applyBorder="1" applyAlignment="1">
      <alignment vertical="center"/>
    </xf>
    <xf numFmtId="0" fontId="8" fillId="0" borderId="1" xfId="7" applyFont="1" applyBorder="1" applyAlignment="1">
      <alignment vertical="center"/>
    </xf>
    <xf numFmtId="0" fontId="14" fillId="0" borderId="7" xfId="7" applyFont="1" applyBorder="1" applyAlignment="1">
      <alignment vertical="center"/>
    </xf>
    <xf numFmtId="0" fontId="9" fillId="0" borderId="1" xfId="7" applyFont="1" applyBorder="1" applyAlignment="1">
      <alignment vertical="center"/>
    </xf>
    <xf numFmtId="0" fontId="7" fillId="0" borderId="1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8" fillId="0" borderId="0" xfId="7" applyFont="1" applyAlignment="1">
      <alignment vertical="center"/>
    </xf>
    <xf numFmtId="0" fontId="10" fillId="0" borderId="3" xfId="7" applyFont="1" applyBorder="1" applyAlignment="1">
      <alignment vertical="center"/>
    </xf>
    <xf numFmtId="0" fontId="10" fillId="0" borderId="0" xfId="7" applyFont="1" applyAlignment="1">
      <alignment vertical="center"/>
    </xf>
    <xf numFmtId="0" fontId="10" fillId="0" borderId="6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20" fillId="0" borderId="3" xfId="7" applyFont="1" applyBorder="1" applyAlignment="1">
      <alignment vertical="center"/>
    </xf>
    <xf numFmtId="0" fontId="10" fillId="0" borderId="5" xfId="7" applyFont="1" applyBorder="1" applyAlignment="1">
      <alignment vertical="center"/>
    </xf>
    <xf numFmtId="0" fontId="46" fillId="0" borderId="7" xfId="7" applyFont="1" applyBorder="1" applyAlignment="1">
      <alignment vertical="center"/>
    </xf>
    <xf numFmtId="0" fontId="33" fillId="0" borderId="1" xfId="7" applyFont="1" applyBorder="1" applyAlignment="1">
      <alignment vertical="center"/>
    </xf>
    <xf numFmtId="0" fontId="33" fillId="0" borderId="6" xfId="7" applyFont="1" applyBorder="1" applyAlignment="1">
      <alignment vertical="center"/>
    </xf>
    <xf numFmtId="0" fontId="48" fillId="0" borderId="3" xfId="7" applyFont="1" applyBorder="1" applyAlignment="1">
      <alignment vertical="center"/>
    </xf>
    <xf numFmtId="0" fontId="33" fillId="0" borderId="2" xfId="7" applyFont="1" applyBorder="1" applyAlignment="1">
      <alignment vertical="center"/>
    </xf>
    <xf numFmtId="0" fontId="46" fillId="0" borderId="3" xfId="7" applyFont="1" applyBorder="1" applyAlignment="1">
      <alignment vertical="center"/>
    </xf>
    <xf numFmtId="0" fontId="35" fillId="0" borderId="3" xfId="7" applyFont="1" applyBorder="1" applyAlignment="1">
      <alignment vertical="center"/>
    </xf>
    <xf numFmtId="0" fontId="16" fillId="0" borderId="75" xfId="5" applyFont="1" applyBorder="1" applyAlignment="1">
      <alignment vertical="center"/>
    </xf>
    <xf numFmtId="0" fontId="16" fillId="0" borderId="76" xfId="5" applyFont="1" applyBorder="1" applyAlignment="1">
      <alignment vertical="center"/>
    </xf>
    <xf numFmtId="0" fontId="20" fillId="0" borderId="2" xfId="5" applyFont="1" applyBorder="1" applyAlignment="1">
      <alignment vertical="center"/>
    </xf>
    <xf numFmtId="0" fontId="20" fillId="0" borderId="20" xfId="5" applyFont="1" applyBorder="1" applyAlignment="1">
      <alignment vertical="center"/>
    </xf>
    <xf numFmtId="0" fontId="20" fillId="0" borderId="66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38" xfId="2" applyFont="1" applyBorder="1" applyAlignment="1">
      <alignment horizontal="center" vertical="center" wrapText="1"/>
    </xf>
    <xf numFmtId="0" fontId="45" fillId="0" borderId="0" xfId="5" applyFont="1" applyAlignment="1">
      <alignment vertical="center"/>
    </xf>
    <xf numFmtId="0" fontId="20" fillId="0" borderId="1" xfId="5" applyFont="1" applyBorder="1" applyAlignment="1">
      <alignment horizontal="right"/>
    </xf>
    <xf numFmtId="0" fontId="20" fillId="0" borderId="1" xfId="5" applyFont="1" applyBorder="1" applyAlignment="1">
      <alignment horizontal="right" vertical="center"/>
    </xf>
    <xf numFmtId="187" fontId="43" fillId="0" borderId="0" xfId="5" applyNumberFormat="1" applyFont="1" applyAlignment="1">
      <alignment horizontal="center" vertical="top"/>
    </xf>
    <xf numFmtId="0" fontId="55" fillId="0" borderId="0" xfId="7" applyFont="1" applyAlignment="1">
      <alignment vertical="center"/>
    </xf>
    <xf numFmtId="0" fontId="56" fillId="0" borderId="7" xfId="7" applyFont="1" applyBorder="1" applyAlignment="1">
      <alignment vertical="center"/>
    </xf>
    <xf numFmtId="0" fontId="56" fillId="0" borderId="1" xfId="7" applyFont="1" applyBorder="1" applyAlignment="1">
      <alignment vertical="center"/>
    </xf>
    <xf numFmtId="0" fontId="55" fillId="0" borderId="1" xfId="7" applyFont="1" applyBorder="1" applyAlignment="1">
      <alignment vertical="center"/>
    </xf>
    <xf numFmtId="0" fontId="55" fillId="0" borderId="6" xfId="7" applyFont="1" applyBorder="1" applyAlignment="1">
      <alignment vertical="center"/>
    </xf>
    <xf numFmtId="0" fontId="56" fillId="0" borderId="3" xfId="7" applyFont="1" applyBorder="1" applyAlignment="1">
      <alignment vertical="center"/>
    </xf>
    <xf numFmtId="0" fontId="56" fillId="0" borderId="0" xfId="7" applyFont="1" applyAlignment="1">
      <alignment vertical="center"/>
    </xf>
    <xf numFmtId="0" fontId="55" fillId="0" borderId="2" xfId="7" applyFont="1" applyBorder="1" applyAlignment="1">
      <alignment vertical="center"/>
    </xf>
    <xf numFmtId="0" fontId="57" fillId="0" borderId="3" xfId="7" applyFont="1" applyBorder="1" applyAlignment="1">
      <alignment vertical="center"/>
    </xf>
    <xf numFmtId="0" fontId="57" fillId="0" borderId="0" xfId="7" applyFont="1" applyAlignment="1">
      <alignment vertical="center"/>
    </xf>
    <xf numFmtId="0" fontId="55" fillId="0" borderId="0" xfId="7" applyFont="1" applyAlignment="1">
      <alignment horizontal="center" vertical="center"/>
    </xf>
    <xf numFmtId="0" fontId="55" fillId="0" borderId="82" xfId="7" applyFont="1" applyBorder="1" applyAlignment="1">
      <alignment vertical="center"/>
    </xf>
    <xf numFmtId="0" fontId="55" fillId="0" borderId="8" xfId="7" applyFont="1" applyBorder="1" applyAlignment="1">
      <alignment vertical="center"/>
    </xf>
    <xf numFmtId="0" fontId="55" fillId="0" borderId="3" xfId="7" applyFont="1" applyBorder="1" applyAlignment="1">
      <alignment vertical="center"/>
    </xf>
    <xf numFmtId="0" fontId="55" fillId="0" borderId="23" xfId="7" applyFont="1" applyBorder="1" applyAlignment="1">
      <alignment vertical="center"/>
    </xf>
    <xf numFmtId="0" fontId="55" fillId="0" borderId="9" xfId="7" applyFont="1" applyBorder="1" applyAlignment="1">
      <alignment vertical="center"/>
    </xf>
    <xf numFmtId="0" fontId="58" fillId="0" borderId="84" xfId="7" applyFont="1" applyBorder="1" applyAlignment="1">
      <alignment vertical="center"/>
    </xf>
    <xf numFmtId="0" fontId="20" fillId="0" borderId="16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55" fillId="0" borderId="84" xfId="7" applyFont="1" applyBorder="1" applyAlignment="1">
      <alignment vertical="center"/>
    </xf>
    <xf numFmtId="0" fontId="16" fillId="0" borderId="27" xfId="2" applyFont="1" applyBorder="1" applyAlignment="1">
      <alignment vertical="center"/>
    </xf>
    <xf numFmtId="0" fontId="16" fillId="0" borderId="29" xfId="2" applyFont="1" applyBorder="1" applyAlignment="1">
      <alignment vertical="center"/>
    </xf>
    <xf numFmtId="0" fontId="16" fillId="0" borderId="23" xfId="7" applyFont="1" applyBorder="1" applyAlignment="1">
      <alignment vertical="center"/>
    </xf>
    <xf numFmtId="0" fontId="55" fillId="0" borderId="85" xfId="7" applyFont="1" applyBorder="1" applyAlignment="1">
      <alignment vertical="center"/>
    </xf>
    <xf numFmtId="0" fontId="55" fillId="0" borderId="10" xfId="7" applyFont="1" applyBorder="1" applyAlignment="1">
      <alignment vertical="center"/>
    </xf>
    <xf numFmtId="0" fontId="55" fillId="0" borderId="86" xfId="7" applyFont="1" applyBorder="1" applyAlignment="1">
      <alignment vertical="center"/>
    </xf>
    <xf numFmtId="0" fontId="57" fillId="0" borderId="87" xfId="7" applyFont="1" applyBorder="1" applyAlignment="1">
      <alignment vertical="center"/>
    </xf>
    <xf numFmtId="0" fontId="57" fillId="0" borderId="11" xfId="7" applyFont="1" applyBorder="1" applyAlignment="1">
      <alignment vertical="center"/>
    </xf>
    <xf numFmtId="0" fontId="55" fillId="0" borderId="11" xfId="7" applyFont="1" applyBorder="1" applyAlignment="1">
      <alignment vertical="center"/>
    </xf>
    <xf numFmtId="0" fontId="57" fillId="0" borderId="12" xfId="7" applyFont="1" applyBorder="1" applyAlignment="1">
      <alignment vertical="center"/>
    </xf>
    <xf numFmtId="0" fontId="55" fillId="0" borderId="13" xfId="7" applyFont="1" applyBorder="1" applyAlignment="1">
      <alignment vertical="center"/>
    </xf>
    <xf numFmtId="0" fontId="55" fillId="0" borderId="5" xfId="7" applyFont="1" applyBorder="1" applyAlignment="1">
      <alignment vertical="center"/>
    </xf>
    <xf numFmtId="0" fontId="55" fillId="0" borderId="4" xfId="7" applyFont="1" applyBorder="1" applyAlignment="1">
      <alignment vertical="center"/>
    </xf>
    <xf numFmtId="0" fontId="55" fillId="0" borderId="88" xfId="7" applyFont="1" applyBorder="1" applyAlignment="1">
      <alignment vertical="center"/>
    </xf>
    <xf numFmtId="49" fontId="55" fillId="0" borderId="0" xfId="7" applyNumberFormat="1" applyFont="1" applyAlignment="1">
      <alignment horizontal="right" vertical="center"/>
    </xf>
    <xf numFmtId="0" fontId="51" fillId="0" borderId="0" xfId="0" applyFont="1" applyAlignment="1">
      <alignment horizontal="center"/>
    </xf>
    <xf numFmtId="188" fontId="15" fillId="0" borderId="0" xfId="5" applyNumberFormat="1" applyFont="1" applyAlignment="1">
      <alignment vertical="center"/>
    </xf>
    <xf numFmtId="187" fontId="15" fillId="0" borderId="0" xfId="5" applyNumberFormat="1" applyFont="1" applyAlignment="1">
      <alignment vertical="center"/>
    </xf>
    <xf numFmtId="187" fontId="44" fillId="0" borderId="27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top" wrapText="1"/>
    </xf>
    <xf numFmtId="187" fontId="44" fillId="0" borderId="3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2" borderId="1" xfId="7" applyFont="1" applyFill="1" applyBorder="1" applyAlignment="1">
      <alignment vertical="center"/>
    </xf>
    <xf numFmtId="0" fontId="10" fillId="2" borderId="0" xfId="7" applyFont="1" applyFill="1" applyAlignment="1">
      <alignment vertical="center"/>
    </xf>
    <xf numFmtId="0" fontId="20" fillId="2" borderId="0" xfId="7" applyFont="1" applyFill="1" applyAlignment="1">
      <alignment vertical="center"/>
    </xf>
    <xf numFmtId="0" fontId="10" fillId="2" borderId="7" xfId="7" applyFont="1" applyFill="1" applyBorder="1" applyAlignment="1">
      <alignment vertical="center"/>
    </xf>
    <xf numFmtId="0" fontId="10" fillId="2" borderId="3" xfId="7" applyFont="1" applyFill="1" applyBorder="1" applyAlignment="1">
      <alignment vertical="center"/>
    </xf>
    <xf numFmtId="0" fontId="33" fillId="2" borderId="0" xfId="7" applyFont="1" applyFill="1" applyAlignment="1">
      <alignment vertical="center"/>
    </xf>
    <xf numFmtId="0" fontId="32" fillId="2" borderId="0" xfId="7" applyFont="1" applyFill="1" applyAlignment="1">
      <alignment vertical="center"/>
    </xf>
    <xf numFmtId="0" fontId="35" fillId="2" borderId="0" xfId="2" applyFont="1" applyFill="1"/>
    <xf numFmtId="0" fontId="16" fillId="0" borderId="0" xfId="2" applyFont="1" applyAlignment="1">
      <alignment vertical="center"/>
    </xf>
    <xf numFmtId="0" fontId="61" fillId="0" borderId="0" xfId="7" applyFont="1" applyAlignment="1">
      <alignment vertical="center"/>
    </xf>
    <xf numFmtId="0" fontId="62" fillId="0" borderId="7" xfId="7" applyFont="1" applyBorder="1" applyAlignment="1">
      <alignment vertical="center"/>
    </xf>
    <xf numFmtId="0" fontId="21" fillId="0" borderId="0" xfId="2" applyFont="1" applyAlignment="1">
      <alignment horizontal="left"/>
    </xf>
    <xf numFmtId="0" fontId="64" fillId="0" borderId="0" xfId="2" applyFont="1" applyAlignment="1">
      <alignment horizontal="left"/>
    </xf>
    <xf numFmtId="0" fontId="23" fillId="0" borderId="26" xfId="2" applyFont="1" applyBorder="1" applyAlignment="1">
      <alignment horizontal="left" vertical="top"/>
    </xf>
    <xf numFmtId="0" fontId="66" fillId="2" borderId="20" xfId="3" applyFont="1" applyFill="1" applyBorder="1" applyAlignment="1">
      <alignment vertical="center"/>
    </xf>
    <xf numFmtId="0" fontId="65" fillId="0" borderId="21" xfId="3" applyFont="1" applyBorder="1" applyAlignment="1">
      <alignment vertical="center"/>
    </xf>
    <xf numFmtId="0" fontId="66" fillId="2" borderId="22" xfId="3" applyFont="1" applyFill="1" applyBorder="1" applyAlignment="1">
      <alignment horizontal="right" vertical="center"/>
    </xf>
    <xf numFmtId="0" fontId="34" fillId="2" borderId="0" xfId="3" applyFont="1" applyFill="1" applyAlignment="1">
      <alignment vertical="center"/>
    </xf>
    <xf numFmtId="0" fontId="33" fillId="2" borderId="0" xfId="3" applyFont="1" applyFill="1" applyAlignment="1">
      <alignment vertical="center"/>
    </xf>
    <xf numFmtId="0" fontId="20" fillId="0" borderId="33" xfId="5" applyFont="1" applyBorder="1" applyAlignment="1">
      <alignment horizontal="center" vertical="center"/>
    </xf>
    <xf numFmtId="0" fontId="57" fillId="2" borderId="0" xfId="5" applyFont="1" applyFill="1" applyAlignment="1">
      <alignment horizontal="right"/>
    </xf>
    <xf numFmtId="0" fontId="19" fillId="2" borderId="0" xfId="2" applyFont="1" applyFill="1" applyAlignment="1">
      <alignment horizontal="left"/>
    </xf>
    <xf numFmtId="0" fontId="21" fillId="2" borderId="19" xfId="2" applyFont="1" applyFill="1" applyBorder="1" applyAlignment="1">
      <alignment horizontal="left" vertical="center"/>
    </xf>
    <xf numFmtId="0" fontId="21" fillId="2" borderId="19" xfId="2" applyFont="1" applyFill="1" applyBorder="1" applyAlignment="1">
      <alignment horizontal="left" vertical="center" wrapText="1"/>
    </xf>
    <xf numFmtId="49" fontId="21" fillId="2" borderId="19" xfId="2" quotePrefix="1" applyNumberFormat="1" applyFont="1" applyFill="1" applyBorder="1" applyAlignment="1">
      <alignment horizontal="left" vertical="center"/>
    </xf>
    <xf numFmtId="0" fontId="21" fillId="2" borderId="18" xfId="2" applyFont="1" applyFill="1" applyBorder="1" applyAlignment="1">
      <alignment horizontal="left" vertical="center"/>
    </xf>
    <xf numFmtId="0" fontId="16" fillId="0" borderId="30" xfId="2" applyFont="1" applyBorder="1" applyAlignment="1">
      <alignment vertical="center"/>
    </xf>
    <xf numFmtId="0" fontId="60" fillId="0" borderId="0" xfId="2" applyFont="1" applyAlignment="1">
      <alignment vertical="center"/>
    </xf>
    <xf numFmtId="0" fontId="60" fillId="0" borderId="1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1" fillId="0" borderId="13" xfId="2" applyFont="1" applyBorder="1" applyAlignment="1">
      <alignment vertical="center"/>
    </xf>
    <xf numFmtId="0" fontId="21" fillId="0" borderId="10" xfId="2" applyFont="1" applyBorder="1" applyAlignment="1">
      <alignment vertical="center"/>
    </xf>
    <xf numFmtId="0" fontId="21" fillId="0" borderId="48" xfId="2" applyFont="1" applyBorder="1" applyAlignment="1">
      <alignment vertical="center"/>
    </xf>
    <xf numFmtId="0" fontId="16" fillId="0" borderId="26" xfId="2" applyFont="1" applyBorder="1" applyAlignment="1">
      <alignment vertical="center"/>
    </xf>
    <xf numFmtId="0" fontId="66" fillId="2" borderId="20" xfId="3" applyFont="1" applyFill="1" applyBorder="1" applyAlignment="1">
      <alignment horizontal="left" vertical="center"/>
    </xf>
    <xf numFmtId="0" fontId="68" fillId="0" borderId="0" xfId="5" applyFont="1" applyAlignment="1">
      <alignment vertical="center"/>
    </xf>
    <xf numFmtId="0" fontId="23" fillId="0" borderId="0" xfId="2" applyFont="1" applyAlignment="1">
      <alignment vertical="center"/>
    </xf>
    <xf numFmtId="0" fontId="23" fillId="0" borderId="2" xfId="2" applyFont="1" applyBorder="1" applyAlignment="1">
      <alignment vertical="center"/>
    </xf>
    <xf numFmtId="0" fontId="23" fillId="0" borderId="4" xfId="2" applyFont="1" applyBorder="1" applyAlignment="1">
      <alignment vertical="center"/>
    </xf>
    <xf numFmtId="0" fontId="23" fillId="0" borderId="74" xfId="2" applyFont="1" applyBorder="1" applyAlignment="1">
      <alignment vertical="center"/>
    </xf>
    <xf numFmtId="0" fontId="28" fillId="0" borderId="26" xfId="2" applyFont="1" applyBorder="1" applyAlignment="1">
      <alignment vertical="center"/>
    </xf>
    <xf numFmtId="0" fontId="28" fillId="0" borderId="89" xfId="2" applyFont="1" applyBorder="1" applyAlignment="1">
      <alignment vertical="center"/>
    </xf>
    <xf numFmtId="0" fontId="30" fillId="2" borderId="0" xfId="7" applyFont="1" applyFill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30" fillId="0" borderId="3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2" xfId="3" applyFont="1" applyBorder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20" fillId="0" borderId="70" xfId="5" applyFont="1" applyBorder="1" applyAlignment="1">
      <alignment horizontal="center" vertical="center"/>
    </xf>
    <xf numFmtId="0" fontId="20" fillId="0" borderId="52" xfId="5" applyFont="1" applyBorder="1" applyAlignment="1">
      <alignment horizontal="center" vertical="center"/>
    </xf>
    <xf numFmtId="0" fontId="20" fillId="0" borderId="54" xfId="5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5" xfId="5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6" fillId="0" borderId="0" xfId="2" applyFont="1" applyAlignment="1">
      <alignment horizontal="right"/>
    </xf>
    <xf numFmtId="0" fontId="27" fillId="0" borderId="16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7" fillId="0" borderId="47" xfId="2" applyFont="1" applyBorder="1" applyAlignment="1">
      <alignment horizontal="center" vertical="center" wrapText="1"/>
    </xf>
    <xf numFmtId="0" fontId="29" fillId="0" borderId="36" xfId="5" applyFont="1" applyBorder="1" applyAlignment="1">
      <alignment horizontal="center" vertical="center" wrapText="1"/>
    </xf>
    <xf numFmtId="0" fontId="29" fillId="0" borderId="39" xfId="5" applyFont="1" applyBorder="1" applyAlignment="1">
      <alignment horizontal="center" vertical="center" wrapText="1"/>
    </xf>
    <xf numFmtId="0" fontId="21" fillId="0" borderId="50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1" fillId="0" borderId="19" xfId="5" applyFont="1" applyBorder="1" applyAlignment="1">
      <alignment horizontal="center" vertical="center"/>
    </xf>
    <xf numFmtId="0" fontId="21" fillId="0" borderId="47" xfId="5" applyFont="1" applyBorder="1" applyAlignment="1">
      <alignment horizontal="center" vertical="center"/>
    </xf>
    <xf numFmtId="0" fontId="27" fillId="0" borderId="36" xfId="5" applyFont="1" applyBorder="1" applyAlignment="1">
      <alignment horizontal="center" vertical="center"/>
    </xf>
    <xf numFmtId="0" fontId="27" fillId="0" borderId="39" xfId="5" applyFont="1" applyBorder="1" applyAlignment="1">
      <alignment horizontal="center" vertical="center"/>
    </xf>
    <xf numFmtId="187" fontId="21" fillId="0" borderId="31" xfId="5" applyNumberFormat="1" applyFont="1" applyBorder="1" applyAlignment="1">
      <alignment horizontal="center" vertical="center"/>
    </xf>
    <xf numFmtId="187" fontId="21" fillId="0" borderId="37" xfId="5" applyNumberFormat="1" applyFont="1" applyBorder="1" applyAlignment="1">
      <alignment horizontal="center" vertical="center"/>
    </xf>
    <xf numFmtId="187" fontId="21" fillId="0" borderId="19" xfId="5" applyNumberFormat="1" applyFont="1" applyBorder="1" applyAlignment="1">
      <alignment horizontal="center" vertical="center"/>
    </xf>
    <xf numFmtId="187" fontId="21" fillId="0" borderId="47" xfId="5" applyNumberFormat="1" applyFont="1" applyBorder="1" applyAlignment="1">
      <alignment horizontal="center" vertical="center"/>
    </xf>
    <xf numFmtId="187" fontId="21" fillId="0" borderId="30" xfId="5" applyNumberFormat="1" applyFont="1" applyBorder="1" applyAlignment="1">
      <alignment horizontal="center" vertical="center"/>
    </xf>
    <xf numFmtId="187" fontId="21" fillId="0" borderId="48" xfId="5" applyNumberFormat="1" applyFont="1" applyBorder="1" applyAlignment="1">
      <alignment horizontal="center" vertical="center"/>
    </xf>
    <xf numFmtId="187" fontId="27" fillId="0" borderId="36" xfId="5" applyNumberFormat="1" applyFont="1" applyBorder="1" applyAlignment="1">
      <alignment horizontal="center" vertical="center"/>
    </xf>
    <xf numFmtId="187" fontId="27" fillId="0" borderId="39" xfId="5" applyNumberFormat="1" applyFont="1" applyBorder="1" applyAlignment="1">
      <alignment horizontal="center" vertical="center"/>
    </xf>
    <xf numFmtId="0" fontId="29" fillId="0" borderId="36" xfId="5" applyFont="1" applyBorder="1" applyAlignment="1">
      <alignment horizontal="center" vertical="center"/>
    </xf>
    <xf numFmtId="0" fontId="29" fillId="0" borderId="22" xfId="5" applyFont="1" applyBorder="1" applyAlignment="1">
      <alignment horizontal="center" vertical="center"/>
    </xf>
    <xf numFmtId="0" fontId="20" fillId="0" borderId="20" xfId="5" applyFont="1" applyBorder="1" applyAlignment="1">
      <alignment horizontal="center" vertical="center"/>
    </xf>
    <xf numFmtId="0" fontId="20" fillId="0" borderId="21" xfId="5" applyFont="1" applyBorder="1" applyAlignment="1">
      <alignment horizontal="center" vertical="center"/>
    </xf>
    <xf numFmtId="0" fontId="20" fillId="0" borderId="22" xfId="5" applyFont="1" applyBorder="1" applyAlignment="1">
      <alignment horizontal="center" vertical="center"/>
    </xf>
    <xf numFmtId="0" fontId="21" fillId="0" borderId="59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16" fillId="0" borderId="19" xfId="9" applyFont="1" applyBorder="1" applyAlignment="1">
      <alignment horizontal="center" vertical="center"/>
    </xf>
    <xf numFmtId="0" fontId="16" fillId="0" borderId="47" xfId="9" applyFont="1" applyBorder="1" applyAlignment="1">
      <alignment horizontal="center" vertical="center"/>
    </xf>
    <xf numFmtId="0" fontId="20" fillId="0" borderId="19" xfId="7" applyFont="1" applyBorder="1" applyAlignment="1">
      <alignment horizontal="center"/>
    </xf>
    <xf numFmtId="0" fontId="20" fillId="0" borderId="15" xfId="7" applyFont="1" applyBorder="1" applyAlignment="1">
      <alignment horizontal="center"/>
    </xf>
    <xf numFmtId="0" fontId="20" fillId="0" borderId="47" xfId="7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26" fillId="0" borderId="19" xfId="9" applyFont="1" applyBorder="1" applyAlignment="1">
      <alignment horizontal="center" vertical="center"/>
    </xf>
    <xf numFmtId="0" fontId="26" fillId="0" borderId="47" xfId="9" applyFont="1" applyBorder="1" applyAlignment="1">
      <alignment horizontal="center" vertical="center"/>
    </xf>
    <xf numFmtId="0" fontId="15" fillId="0" borderId="19" xfId="9" applyFont="1" applyBorder="1" applyAlignment="1">
      <alignment horizontal="center" vertical="center"/>
    </xf>
    <xf numFmtId="0" fontId="15" fillId="0" borderId="47" xfId="9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187" fontId="44" fillId="0" borderId="81" xfId="5" applyNumberFormat="1" applyFont="1" applyBorder="1" applyAlignment="1">
      <alignment horizontal="center" vertical="center"/>
    </xf>
    <xf numFmtId="187" fontId="44" fillId="0" borderId="51" xfId="5" applyNumberFormat="1" applyFont="1" applyBorder="1" applyAlignment="1">
      <alignment horizontal="center" vertical="center"/>
    </xf>
    <xf numFmtId="0" fontId="43" fillId="0" borderId="20" xfId="5" applyFont="1" applyBorder="1" applyAlignment="1">
      <alignment horizontal="center" vertical="center"/>
    </xf>
    <xf numFmtId="0" fontId="43" fillId="0" borderId="22" xfId="5" applyFont="1" applyBorder="1" applyAlignment="1">
      <alignment horizontal="center" vertical="center"/>
    </xf>
    <xf numFmtId="187" fontId="44" fillId="0" borderId="79" xfId="5" applyNumberFormat="1" applyFont="1" applyBorder="1" applyAlignment="1">
      <alignment horizontal="center" vertical="center"/>
    </xf>
    <xf numFmtId="187" fontId="44" fillId="0" borderId="78" xfId="5" applyNumberFormat="1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30" fillId="0" borderId="3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30" fillId="0" borderId="74" xfId="7" applyFont="1" applyBorder="1" applyAlignment="1">
      <alignment horizontal="center" vertical="center"/>
    </xf>
    <xf numFmtId="0" fontId="31" fillId="0" borderId="77" xfId="2" applyFont="1" applyBorder="1" applyAlignment="1" applyProtection="1">
      <alignment horizontal="left" vertical="center"/>
      <protection locked="0"/>
    </xf>
    <xf numFmtId="0" fontId="31" fillId="0" borderId="75" xfId="2" applyFont="1" applyBorder="1" applyAlignment="1" applyProtection="1">
      <alignment horizontal="left" vertical="center"/>
      <protection locked="0"/>
    </xf>
    <xf numFmtId="0" fontId="31" fillId="0" borderId="3" xfId="2" applyFont="1" applyBorder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left" vertical="center"/>
      <protection locked="0"/>
    </xf>
    <xf numFmtId="0" fontId="25" fillId="0" borderId="20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187" fontId="44" fillId="0" borderId="24" xfId="5" applyNumberFormat="1" applyFont="1" applyBorder="1" applyAlignment="1">
      <alignment horizontal="center" vertical="center"/>
    </xf>
    <xf numFmtId="187" fontId="44" fillId="0" borderId="80" xfId="5" applyNumberFormat="1" applyFont="1" applyBorder="1" applyAlignment="1">
      <alignment horizontal="center" vertical="center"/>
    </xf>
    <xf numFmtId="0" fontId="58" fillId="0" borderId="19" xfId="7" applyFont="1" applyBorder="1" applyAlignment="1">
      <alignment horizontal="center" vertical="center"/>
    </xf>
    <xf numFmtId="0" fontId="58" fillId="0" borderId="47" xfId="7" applyFont="1" applyBorder="1" applyAlignment="1">
      <alignment horizontal="center" vertical="center"/>
    </xf>
    <xf numFmtId="0" fontId="61" fillId="0" borderId="18" xfId="7" applyFont="1" applyBorder="1" applyAlignment="1">
      <alignment horizontal="center" vertical="center"/>
    </xf>
    <xf numFmtId="0" fontId="61" fillId="0" borderId="12" xfId="7" applyFont="1" applyBorder="1" applyAlignment="1">
      <alignment horizontal="center" vertical="center"/>
    </xf>
    <xf numFmtId="0" fontId="61" fillId="0" borderId="30" xfId="7" applyFont="1" applyBorder="1" applyAlignment="1">
      <alignment horizontal="center" vertical="center"/>
    </xf>
    <xf numFmtId="0" fontId="61" fillId="0" borderId="48" xfId="7" applyFont="1" applyBorder="1" applyAlignment="1">
      <alignment horizontal="center" vertical="center"/>
    </xf>
  </cellXfs>
  <cellStyles count="10">
    <cellStyle name="Comma 2" xfId="1" xr:uid="{00000000-0005-0000-0000-000000000000}"/>
    <cellStyle name="Normal" xfId="0" builtinId="0"/>
    <cellStyle name="Normal 2" xfId="2" xr:uid="{00000000-0005-0000-0000-000002000000}"/>
    <cellStyle name="ปกติ 2" xfId="3" xr:uid="{00000000-0005-0000-0000-000003000000}"/>
    <cellStyle name="ปกติ 2 2" xfId="7" xr:uid="{00000000-0005-0000-0000-000004000000}"/>
    <cellStyle name="ปกติ 2 3" xfId="9" xr:uid="{00000000-0005-0000-0000-000005000000}"/>
    <cellStyle name="ปกติ 3" xfId="4" xr:uid="{00000000-0005-0000-0000-000006000000}"/>
    <cellStyle name="ปกติ 3 2" xfId="5" xr:uid="{00000000-0005-0000-0000-000007000000}"/>
    <cellStyle name="ปกติ 4" xfId="6" xr:uid="{00000000-0005-0000-0000-000008000000}"/>
    <cellStyle name="ปกติ 5" xfId="8" xr:uid="{00000000-0005-0000-0000-000009000000}"/>
  </cellStyles>
  <dxfs count="0"/>
  <tableStyles count="0" defaultTableStyle="TableStyleMedium9" defaultPivotStyle="PivotStyleLight16"/>
  <colors>
    <mruColors>
      <color rgb="FF0000FF"/>
      <color rgb="FFFFEBFF"/>
      <color rgb="FFFF99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6</xdr:col>
      <xdr:colOff>484909</xdr:colOff>
      <xdr:row>3</xdr:row>
      <xdr:rowOff>85725</xdr:rowOff>
    </xdr:to>
    <xdr:pic>
      <xdr:nvPicPr>
        <xdr:cNvPr id="6453" name="รูปภาพ 1" descr="untitled.bmp">
          <a:extLst>
            <a:ext uri="{FF2B5EF4-FFF2-40B4-BE49-F238E27FC236}">
              <a16:creationId xmlns:a16="http://schemas.microsoft.com/office/drawing/2014/main" id="{00000000-0008-0000-0000-00003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3448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66675</xdr:rowOff>
    </xdr:from>
    <xdr:to>
      <xdr:col>6</xdr:col>
      <xdr:colOff>307181</xdr:colOff>
      <xdr:row>14</xdr:row>
      <xdr:rowOff>221456</xdr:rowOff>
    </xdr:to>
    <xdr:sp macro="" textlink="">
      <xdr:nvSpPr>
        <xdr:cNvPr id="10" name="สี่เหลี่ยมผืนผ้า 1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8713450" y="80930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57150</xdr:colOff>
      <xdr:row>16</xdr:row>
      <xdr:rowOff>66675</xdr:rowOff>
    </xdr:from>
    <xdr:to>
      <xdr:col>6</xdr:col>
      <xdr:colOff>307181</xdr:colOff>
      <xdr:row>16</xdr:row>
      <xdr:rowOff>221456</xdr:rowOff>
    </xdr:to>
    <xdr:sp macro="" textlink="">
      <xdr:nvSpPr>
        <xdr:cNvPr id="11" name="สี่เหลี่ยมผืนผ้า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8713450" y="8626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2552700</xdr:colOff>
      <xdr:row>2</xdr:row>
      <xdr:rowOff>266699</xdr:rowOff>
    </xdr:to>
    <xdr:pic>
      <xdr:nvPicPr>
        <xdr:cNvPr id="2" name="รูปภาพ 1" descr="untitled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0995"/>
          <a:ext cx="2920365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8"/>
  <sheetViews>
    <sheetView tabSelected="1" zoomScale="70" zoomScaleNormal="70" workbookViewId="0">
      <selection activeCell="T2" sqref="T2"/>
    </sheetView>
  </sheetViews>
  <sheetFormatPr defaultColWidth="9.109375" defaultRowHeight="21" x14ac:dyDescent="0.25"/>
  <cols>
    <col min="1" max="1" width="4.109375" style="36" customWidth="1"/>
    <col min="2" max="2" width="4.6640625" style="36" customWidth="1"/>
    <col min="3" max="7" width="9.109375" style="36"/>
    <col min="8" max="8" width="6" style="36" customWidth="1"/>
    <col min="9" max="9" width="5.109375" style="36" customWidth="1"/>
    <col min="10" max="13" width="9.109375" style="36"/>
    <col min="14" max="14" width="7.5546875" style="36" customWidth="1"/>
    <col min="15" max="15" width="10.44140625" style="36" customWidth="1"/>
    <col min="16" max="16" width="11.33203125" style="36" customWidth="1"/>
    <col min="17" max="17" width="10.44140625" style="36" customWidth="1"/>
    <col min="18" max="18" width="11.44140625" style="36" customWidth="1"/>
    <col min="19" max="19" width="2.33203125" style="36" customWidth="1"/>
    <col min="20" max="16384" width="9.109375" style="36"/>
  </cols>
  <sheetData>
    <row r="1" spans="1:19" ht="21.6" thickBot="1" x14ac:dyDescent="0.3">
      <c r="Q1" s="348" t="s">
        <v>202</v>
      </c>
      <c r="R1" s="348"/>
      <c r="S1" s="348"/>
    </row>
    <row r="2" spans="1:19" ht="28.5" customHeight="1" thickBot="1" x14ac:dyDescent="0.3">
      <c r="A2" s="37"/>
      <c r="B2" s="38"/>
      <c r="C2" s="39"/>
      <c r="D2" s="39"/>
      <c r="E2" s="39"/>
      <c r="F2" s="39"/>
      <c r="G2" s="39"/>
      <c r="H2" s="40"/>
      <c r="I2" s="234" t="s">
        <v>135</v>
      </c>
      <c r="J2" s="305"/>
      <c r="K2" s="41"/>
      <c r="L2" s="39"/>
      <c r="M2" s="39"/>
      <c r="N2" s="39"/>
      <c r="O2" s="40"/>
      <c r="P2" s="319" t="s">
        <v>204</v>
      </c>
      <c r="Q2" s="320"/>
      <c r="R2" s="42"/>
      <c r="S2" s="321" t="s">
        <v>203</v>
      </c>
    </row>
    <row r="3" spans="1:19" ht="28.8" x14ac:dyDescent="0.25">
      <c r="A3" s="43"/>
      <c r="B3" s="44"/>
      <c r="H3" s="45"/>
      <c r="I3" s="306" t="s">
        <v>0</v>
      </c>
      <c r="J3" s="306"/>
      <c r="K3" s="46"/>
      <c r="O3" s="45"/>
      <c r="P3" s="308" t="s">
        <v>1</v>
      </c>
      <c r="Q3" s="47"/>
      <c r="R3" s="39"/>
      <c r="S3" s="40"/>
    </row>
    <row r="4" spans="1:19" ht="25.8" x14ac:dyDescent="0.25">
      <c r="A4" s="43"/>
      <c r="B4" s="352" t="s">
        <v>2</v>
      </c>
      <c r="C4" s="352"/>
      <c r="D4" s="352"/>
      <c r="E4" s="352"/>
      <c r="F4" s="352"/>
      <c r="G4" s="352"/>
      <c r="H4" s="48"/>
      <c r="I4" s="306" t="s">
        <v>3</v>
      </c>
      <c r="J4" s="306"/>
      <c r="K4" s="46"/>
      <c r="N4" s="306" t="s">
        <v>4</v>
      </c>
      <c r="O4" s="45"/>
      <c r="P4" s="309" t="s">
        <v>5</v>
      </c>
      <c r="S4" s="45"/>
    </row>
    <row r="5" spans="1:19" ht="28.5" customHeight="1" x14ac:dyDescent="0.25">
      <c r="A5" s="43"/>
      <c r="B5" s="347" t="s">
        <v>6</v>
      </c>
      <c r="C5" s="347"/>
      <c r="D5" s="347"/>
      <c r="E5" s="347"/>
      <c r="F5" s="347"/>
      <c r="G5" s="347"/>
      <c r="H5" s="49"/>
      <c r="I5" s="307" t="s">
        <v>7</v>
      </c>
      <c r="J5" s="306"/>
      <c r="K5" s="46"/>
      <c r="O5" s="45"/>
      <c r="P5" s="309" t="s">
        <v>8</v>
      </c>
      <c r="S5" s="45"/>
    </row>
    <row r="6" spans="1:19" ht="28.5" customHeight="1" thickBot="1" x14ac:dyDescent="0.3">
      <c r="A6" s="349" t="s">
        <v>9</v>
      </c>
      <c r="B6" s="350"/>
      <c r="C6" s="350"/>
      <c r="D6" s="350"/>
      <c r="E6" s="350"/>
      <c r="F6" s="350"/>
      <c r="G6" s="350"/>
      <c r="H6" s="351"/>
      <c r="I6" s="306" t="s">
        <v>10</v>
      </c>
      <c r="J6" s="306"/>
      <c r="K6" s="46"/>
      <c r="O6" s="45"/>
      <c r="P6" s="309" t="s">
        <v>11</v>
      </c>
      <c r="S6" s="45"/>
    </row>
    <row r="7" spans="1:19" x14ac:dyDescent="0.25">
      <c r="A7" s="37"/>
      <c r="B7" s="50" t="s">
        <v>205</v>
      </c>
      <c r="C7" s="51"/>
      <c r="D7" s="51"/>
      <c r="E7" s="51"/>
      <c r="F7" s="51"/>
      <c r="G7" s="51"/>
      <c r="H7" s="51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x14ac:dyDescent="0.25">
      <c r="A8" s="43"/>
      <c r="B8" s="52" t="s">
        <v>12</v>
      </c>
      <c r="C8" s="53"/>
      <c r="D8" s="53"/>
      <c r="E8" s="53"/>
      <c r="F8" s="53"/>
      <c r="G8" s="53"/>
      <c r="H8" s="53"/>
      <c r="S8" s="45"/>
    </row>
    <row r="9" spans="1:19" x14ac:dyDescent="0.25">
      <c r="A9" s="43"/>
      <c r="B9" s="54" t="s">
        <v>206</v>
      </c>
      <c r="C9" s="53"/>
      <c r="D9" s="53"/>
      <c r="E9" s="53"/>
      <c r="F9" s="53"/>
      <c r="G9" s="53"/>
      <c r="H9" s="53"/>
      <c r="S9" s="45"/>
    </row>
    <row r="10" spans="1:19" x14ac:dyDescent="0.25">
      <c r="A10" s="43"/>
      <c r="B10" s="55" t="s">
        <v>235</v>
      </c>
      <c r="C10" s="53"/>
      <c r="D10" s="53"/>
      <c r="E10" s="53"/>
      <c r="F10" s="53"/>
      <c r="G10" s="53"/>
      <c r="H10" s="53"/>
      <c r="S10" s="45"/>
    </row>
    <row r="11" spans="1:19" x14ac:dyDescent="0.25">
      <c r="A11" s="43"/>
      <c r="B11" s="310" t="s">
        <v>13</v>
      </c>
      <c r="C11" s="310"/>
      <c r="D11" s="53"/>
      <c r="E11" s="53"/>
      <c r="F11" s="53"/>
      <c r="G11" s="53"/>
      <c r="H11" s="53"/>
      <c r="S11" s="45"/>
    </row>
    <row r="12" spans="1:19" x14ac:dyDescent="0.25">
      <c r="A12" s="43"/>
      <c r="B12" s="310" t="s">
        <v>169</v>
      </c>
      <c r="C12" s="310"/>
      <c r="D12" s="53"/>
      <c r="E12" s="53"/>
      <c r="F12" s="53"/>
      <c r="G12" s="53"/>
      <c r="H12" s="53"/>
      <c r="S12" s="45"/>
    </row>
    <row r="13" spans="1:19" x14ac:dyDescent="0.25">
      <c r="A13" s="43"/>
      <c r="B13" s="310" t="s">
        <v>170</v>
      </c>
      <c r="C13" s="310"/>
      <c r="D13" s="53"/>
      <c r="E13" s="53"/>
      <c r="F13" s="53"/>
      <c r="G13" s="53"/>
      <c r="H13" s="53"/>
      <c r="S13" s="45"/>
    </row>
    <row r="14" spans="1:19" x14ac:dyDescent="0.25">
      <c r="A14" s="43"/>
      <c r="B14" s="310" t="s">
        <v>14</v>
      </c>
      <c r="C14" s="53"/>
      <c r="D14" s="53"/>
      <c r="E14" s="53"/>
      <c r="F14" s="53"/>
      <c r="G14" s="53"/>
      <c r="H14" s="53"/>
      <c r="S14" s="45"/>
    </row>
    <row r="15" spans="1:19" x14ac:dyDescent="0.25">
      <c r="A15" s="43"/>
      <c r="B15" s="53"/>
      <c r="C15" s="322" t="s">
        <v>15</v>
      </c>
      <c r="D15" s="323" t="s">
        <v>16</v>
      </c>
      <c r="E15" s="323"/>
      <c r="F15" s="323"/>
      <c r="G15" s="323"/>
      <c r="H15" s="323" t="s">
        <v>196</v>
      </c>
      <c r="S15" s="45"/>
    </row>
    <row r="16" spans="1:19" x14ac:dyDescent="0.25">
      <c r="A16" s="43"/>
      <c r="B16" s="53"/>
      <c r="C16" s="322" t="s">
        <v>17</v>
      </c>
      <c r="D16" s="323" t="s">
        <v>16</v>
      </c>
      <c r="E16" s="323"/>
      <c r="F16" s="323"/>
      <c r="G16" s="323"/>
      <c r="H16" s="323" t="s">
        <v>207</v>
      </c>
      <c r="S16" s="45"/>
    </row>
    <row r="17" spans="1:19" x14ac:dyDescent="0.25">
      <c r="A17" s="43"/>
      <c r="B17" s="53"/>
      <c r="C17" s="322" t="s">
        <v>18</v>
      </c>
      <c r="D17" s="323" t="s">
        <v>16</v>
      </c>
      <c r="E17" s="323"/>
      <c r="F17" s="323"/>
      <c r="G17" s="323"/>
      <c r="H17" s="323" t="s">
        <v>19</v>
      </c>
      <c r="S17" s="45"/>
    </row>
    <row r="18" spans="1:19" x14ac:dyDescent="0.25">
      <c r="A18" s="43"/>
      <c r="B18" s="53"/>
      <c r="C18" s="322" t="s">
        <v>20</v>
      </c>
      <c r="D18" s="323" t="s">
        <v>16</v>
      </c>
      <c r="E18" s="323"/>
      <c r="F18" s="323"/>
      <c r="G18" s="323"/>
      <c r="H18" s="323" t="s">
        <v>208</v>
      </c>
      <c r="S18" s="45"/>
    </row>
    <row r="19" spans="1:19" x14ac:dyDescent="0.25">
      <c r="A19" s="43"/>
      <c r="B19" s="53"/>
      <c r="C19" s="322" t="s">
        <v>21</v>
      </c>
      <c r="D19" s="323" t="s">
        <v>22</v>
      </c>
      <c r="E19" s="323"/>
      <c r="F19" s="323"/>
      <c r="G19" s="323"/>
      <c r="H19" s="323" t="s">
        <v>23</v>
      </c>
      <c r="S19" s="45"/>
    </row>
    <row r="20" spans="1:19" x14ac:dyDescent="0.25">
      <c r="A20" s="43"/>
      <c r="B20" s="311" t="s">
        <v>236</v>
      </c>
      <c r="C20" s="310"/>
      <c r="D20" s="53"/>
      <c r="E20" s="53"/>
      <c r="F20" s="53"/>
      <c r="G20" s="53"/>
      <c r="H20" s="53"/>
      <c r="S20" s="45"/>
    </row>
    <row r="21" spans="1:19" x14ac:dyDescent="0.25">
      <c r="A21" s="43"/>
      <c r="B21" s="310" t="s">
        <v>24</v>
      </c>
      <c r="C21" s="310"/>
      <c r="D21" s="53"/>
      <c r="E21" s="53"/>
      <c r="F21" s="53"/>
      <c r="G21" s="53"/>
      <c r="H21" s="53"/>
      <c r="S21" s="45"/>
    </row>
    <row r="22" spans="1:19" x14ac:dyDescent="0.4">
      <c r="A22" s="43"/>
      <c r="B22" s="310"/>
      <c r="C22" s="322" t="s">
        <v>25</v>
      </c>
      <c r="D22" s="312" t="s">
        <v>26</v>
      </c>
      <c r="E22" s="53"/>
      <c r="F22" s="53"/>
      <c r="G22" s="53"/>
      <c r="H22" s="53"/>
      <c r="S22" s="45"/>
    </row>
    <row r="23" spans="1:19" x14ac:dyDescent="0.4">
      <c r="A23" s="43"/>
      <c r="B23" s="310"/>
      <c r="C23" s="322" t="s">
        <v>27</v>
      </c>
      <c r="D23" s="312" t="s">
        <v>28</v>
      </c>
      <c r="E23" s="53"/>
      <c r="F23" s="53"/>
      <c r="G23" s="53"/>
      <c r="H23" s="53"/>
      <c r="S23" s="45"/>
    </row>
    <row r="24" spans="1:19" x14ac:dyDescent="0.4">
      <c r="A24" s="43"/>
      <c r="B24" s="310"/>
      <c r="C24" s="322" t="s">
        <v>29</v>
      </c>
      <c r="D24" s="312" t="s">
        <v>30</v>
      </c>
      <c r="E24" s="53"/>
      <c r="F24" s="53"/>
      <c r="G24" s="53"/>
      <c r="H24" s="53"/>
      <c r="S24" s="45"/>
    </row>
    <row r="25" spans="1:19" x14ac:dyDescent="0.25">
      <c r="A25" s="43"/>
      <c r="B25" s="57"/>
      <c r="C25" s="58"/>
      <c r="D25" s="53"/>
      <c r="E25" s="53"/>
      <c r="F25" s="53"/>
      <c r="G25" s="53"/>
      <c r="H25" s="53"/>
      <c r="S25" s="45"/>
    </row>
    <row r="26" spans="1:19" x14ac:dyDescent="0.25">
      <c r="A26" s="43"/>
      <c r="B26" s="57"/>
      <c r="C26" s="58"/>
      <c r="D26" s="53"/>
      <c r="E26" s="53"/>
      <c r="F26" s="53"/>
      <c r="G26" s="53"/>
      <c r="H26" s="53"/>
      <c r="S26" s="45"/>
    </row>
    <row r="27" spans="1:19" ht="21.6" thickBot="1" x14ac:dyDescent="0.3">
      <c r="A27" s="43"/>
      <c r="B27" s="58"/>
      <c r="C27" s="58"/>
      <c r="D27" s="53"/>
      <c r="E27" s="53"/>
      <c r="F27" s="53"/>
      <c r="G27" s="53"/>
      <c r="H27" s="53"/>
      <c r="S27" s="45"/>
    </row>
    <row r="28" spans="1:19" x14ac:dyDescent="0.4">
      <c r="A28" s="39"/>
      <c r="B28" s="51"/>
      <c r="C28" s="59"/>
      <c r="D28" s="60"/>
      <c r="E28" s="51"/>
      <c r="F28" s="51"/>
      <c r="G28" s="51"/>
      <c r="H28" s="51"/>
      <c r="I28" s="39"/>
      <c r="J28" s="39"/>
      <c r="K28" s="39"/>
      <c r="L28" s="39"/>
      <c r="M28" s="39"/>
      <c r="N28" s="39"/>
      <c r="O28" s="39"/>
      <c r="P28" s="39"/>
      <c r="Q28" s="39"/>
      <c r="R28" s="61"/>
      <c r="S28" s="62" t="s">
        <v>31</v>
      </c>
    </row>
  </sheetData>
  <mergeCells count="4">
    <mergeCell ref="B5:G5"/>
    <mergeCell ref="Q1:S1"/>
    <mergeCell ref="A6:H6"/>
    <mergeCell ref="B4:G4"/>
  </mergeCells>
  <phoneticPr fontId="5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topLeftCell="A10" zoomScale="70" zoomScaleNormal="70" workbookViewId="0">
      <selection activeCell="J6" sqref="J6:J11"/>
    </sheetView>
  </sheetViews>
  <sheetFormatPr defaultColWidth="9.109375" defaultRowHeight="21" x14ac:dyDescent="0.25"/>
  <cols>
    <col min="1" max="1" width="6.33203125" style="64" customWidth="1"/>
    <col min="2" max="2" width="42" style="64" customWidth="1"/>
    <col min="3" max="3" width="26" style="65" customWidth="1"/>
    <col min="4" max="5" width="18.6640625" style="64" customWidth="1"/>
    <col min="6" max="6" width="14" style="64" customWidth="1"/>
    <col min="7" max="7" width="27" style="64" customWidth="1"/>
    <col min="8" max="8" width="2.33203125" style="64" customWidth="1"/>
    <col min="9" max="9" width="7.44140625" style="64" customWidth="1"/>
    <col min="10" max="10" width="10.5546875" style="71" customWidth="1"/>
    <col min="11" max="16" width="10.5546875" style="64" customWidth="1"/>
    <col min="17" max="17" width="9.88671875" style="64" customWidth="1"/>
    <col min="18" max="22" width="7.109375" style="64" customWidth="1"/>
    <col min="23" max="16384" width="9.109375" style="64"/>
  </cols>
  <sheetData>
    <row r="1" spans="1:22" ht="25.8" x14ac:dyDescent="0.25">
      <c r="A1" s="63" t="s">
        <v>32</v>
      </c>
      <c r="K1" s="66"/>
      <c r="L1" s="67"/>
      <c r="M1" s="67"/>
      <c r="N1" s="66"/>
    </row>
    <row r="2" spans="1:22" ht="24" thickBot="1" x14ac:dyDescent="0.3">
      <c r="A2" s="68"/>
      <c r="D2" s="69"/>
      <c r="E2" s="69"/>
      <c r="F2" s="69"/>
      <c r="G2" s="69"/>
      <c r="H2" s="69"/>
      <c r="K2" s="66"/>
      <c r="L2" s="66"/>
      <c r="M2" s="66"/>
      <c r="N2" s="67"/>
      <c r="O2" s="70"/>
      <c r="P2" s="71"/>
    </row>
    <row r="3" spans="1:22" ht="24.6" customHeight="1" x14ac:dyDescent="0.4">
      <c r="A3" s="357" t="s">
        <v>33</v>
      </c>
      <c r="B3" s="359" t="s">
        <v>209</v>
      </c>
      <c r="C3" s="361" t="s">
        <v>210</v>
      </c>
      <c r="D3" s="353" t="s">
        <v>34</v>
      </c>
      <c r="E3" s="354"/>
      <c r="F3" s="355"/>
      <c r="G3" s="324" t="s">
        <v>211</v>
      </c>
      <c r="H3" s="72"/>
      <c r="I3" s="73"/>
      <c r="J3" s="298"/>
      <c r="K3" s="74"/>
      <c r="L3" s="75"/>
      <c r="M3" s="76"/>
      <c r="N3" s="77"/>
      <c r="O3" s="78"/>
      <c r="P3" s="21"/>
      <c r="Q3" s="1"/>
      <c r="R3" s="2"/>
      <c r="S3" s="2"/>
      <c r="T3" s="2"/>
      <c r="U3" s="2"/>
      <c r="V3" s="2"/>
    </row>
    <row r="4" spans="1:22" ht="42" customHeight="1" thickBot="1" x14ac:dyDescent="0.45">
      <c r="A4" s="358"/>
      <c r="B4" s="360"/>
      <c r="C4" s="362"/>
      <c r="D4" s="79" t="s">
        <v>35</v>
      </c>
      <c r="E4" s="80" t="s">
        <v>36</v>
      </c>
      <c r="F4" s="80" t="s">
        <v>37</v>
      </c>
      <c r="G4" s="302" t="s">
        <v>38</v>
      </c>
      <c r="I4" s="81"/>
      <c r="J4" s="107"/>
      <c r="K4" s="82"/>
      <c r="L4" s="83"/>
      <c r="M4" s="83"/>
      <c r="N4" s="77"/>
      <c r="O4" s="78"/>
      <c r="P4" s="84"/>
      <c r="Q4" s="85"/>
      <c r="R4" s="86"/>
      <c r="S4" s="86"/>
      <c r="T4" s="86"/>
      <c r="U4" s="86"/>
      <c r="V4" s="86"/>
    </row>
    <row r="5" spans="1:22" x14ac:dyDescent="0.4">
      <c r="A5" s="3">
        <v>1</v>
      </c>
      <c r="B5" s="4" t="s">
        <v>39</v>
      </c>
      <c r="C5" s="5"/>
      <c r="D5" s="6"/>
      <c r="E5" s="7"/>
      <c r="F5" s="6"/>
      <c r="G5" s="8"/>
      <c r="I5" s="87"/>
      <c r="J5" s="107"/>
      <c r="K5" s="82"/>
      <c r="L5" s="83"/>
      <c r="M5" s="83"/>
      <c r="N5" s="77"/>
      <c r="O5" s="78"/>
      <c r="P5" s="84"/>
      <c r="Q5" s="85"/>
      <c r="R5" s="86"/>
      <c r="S5" s="86"/>
      <c r="T5" s="86"/>
      <c r="U5" s="86"/>
      <c r="V5" s="86"/>
    </row>
    <row r="6" spans="1:22" x14ac:dyDescent="0.4">
      <c r="A6" s="9"/>
      <c r="B6" s="30" t="s">
        <v>40</v>
      </c>
      <c r="C6" s="24">
        <v>9</v>
      </c>
      <c r="D6" s="11">
        <v>4</v>
      </c>
      <c r="E6" s="12">
        <v>4</v>
      </c>
      <c r="F6" s="11">
        <v>5</v>
      </c>
      <c r="G6" s="22" t="s">
        <v>41</v>
      </c>
      <c r="I6" s="87"/>
      <c r="J6" s="89"/>
      <c r="K6" s="82"/>
      <c r="L6" s="83"/>
      <c r="M6" s="83"/>
      <c r="N6" s="77"/>
      <c r="O6" s="78"/>
      <c r="P6" s="84"/>
      <c r="Q6" s="85"/>
      <c r="R6" s="86"/>
      <c r="S6" s="86"/>
      <c r="T6" s="86"/>
      <c r="U6" s="86"/>
      <c r="V6" s="86"/>
    </row>
    <row r="7" spans="1:22" x14ac:dyDescent="0.4">
      <c r="A7" s="9"/>
      <c r="B7" s="31" t="s">
        <v>42</v>
      </c>
      <c r="C7" s="24">
        <v>1.5</v>
      </c>
      <c r="D7" s="11">
        <v>4</v>
      </c>
      <c r="E7" s="12">
        <v>3</v>
      </c>
      <c r="F7" s="11">
        <v>3</v>
      </c>
      <c r="G7" s="22" t="s">
        <v>43</v>
      </c>
      <c r="I7" s="81"/>
      <c r="J7" s="89"/>
      <c r="K7" s="82"/>
      <c r="L7" s="83"/>
      <c r="M7" s="83"/>
      <c r="N7" s="77"/>
      <c r="O7" s="78"/>
      <c r="P7" s="84"/>
      <c r="Q7" s="85"/>
      <c r="R7" s="86"/>
      <c r="S7" s="86"/>
      <c r="T7" s="86"/>
      <c r="U7" s="86"/>
      <c r="V7" s="86"/>
    </row>
    <row r="8" spans="1:22" x14ac:dyDescent="0.4">
      <c r="A8" s="9"/>
      <c r="B8" s="13"/>
      <c r="C8" s="24"/>
      <c r="D8" s="11"/>
      <c r="E8" s="12"/>
      <c r="F8" s="11"/>
      <c r="G8" s="22"/>
      <c r="I8" s="87"/>
      <c r="J8" s="89"/>
      <c r="K8" s="82"/>
      <c r="L8" s="83"/>
      <c r="M8" s="88"/>
      <c r="N8" s="77"/>
      <c r="O8" s="78"/>
      <c r="P8" s="84"/>
      <c r="Q8" s="85"/>
      <c r="R8" s="86"/>
      <c r="S8" s="86"/>
      <c r="T8" s="86"/>
      <c r="U8" s="86"/>
      <c r="V8" s="86"/>
    </row>
    <row r="9" spans="1:22" x14ac:dyDescent="0.4">
      <c r="A9" s="9">
        <v>2</v>
      </c>
      <c r="B9" s="15" t="s">
        <v>239</v>
      </c>
      <c r="C9" s="24"/>
      <c r="D9" s="11"/>
      <c r="E9" s="12"/>
      <c r="F9" s="11"/>
      <c r="G9" s="22"/>
      <c r="I9" s="81"/>
      <c r="J9" s="89"/>
      <c r="K9" s="66"/>
      <c r="L9" s="66"/>
      <c r="M9" s="66"/>
      <c r="N9" s="77"/>
      <c r="O9" s="78"/>
      <c r="P9" s="84"/>
      <c r="Q9" s="85"/>
      <c r="R9" s="86"/>
      <c r="S9" s="86"/>
      <c r="T9" s="86"/>
      <c r="U9" s="86"/>
      <c r="V9" s="86"/>
    </row>
    <row r="10" spans="1:22" x14ac:dyDescent="0.4">
      <c r="A10" s="9"/>
      <c r="B10" s="30" t="s">
        <v>44</v>
      </c>
      <c r="C10" s="24">
        <v>10</v>
      </c>
      <c r="D10" s="11">
        <v>5</v>
      </c>
      <c r="E10" s="12">
        <v>4</v>
      </c>
      <c r="F10" s="11">
        <v>4</v>
      </c>
      <c r="G10" s="22" t="s">
        <v>45</v>
      </c>
      <c r="I10" s="81"/>
      <c r="J10" s="89"/>
      <c r="K10" s="66"/>
      <c r="L10" s="66"/>
      <c r="M10" s="66"/>
      <c r="N10" s="77"/>
      <c r="O10" s="78"/>
      <c r="P10" s="84"/>
      <c r="Q10" s="85"/>
      <c r="R10" s="86"/>
      <c r="S10" s="86"/>
      <c r="T10" s="86"/>
      <c r="U10" s="86"/>
      <c r="V10" s="86"/>
    </row>
    <row r="11" spans="1:22" x14ac:dyDescent="0.4">
      <c r="A11" s="9"/>
      <c r="B11" s="30" t="s">
        <v>46</v>
      </c>
      <c r="C11" s="24">
        <v>3.5</v>
      </c>
      <c r="D11" s="11">
        <v>5</v>
      </c>
      <c r="E11" s="12">
        <v>3</v>
      </c>
      <c r="F11" s="11">
        <v>3</v>
      </c>
      <c r="G11" s="22" t="s">
        <v>47</v>
      </c>
      <c r="I11" s="87"/>
      <c r="J11" s="89"/>
      <c r="K11" s="71"/>
      <c r="L11" s="71"/>
      <c r="M11" s="71"/>
      <c r="N11" s="78"/>
      <c r="O11" s="78"/>
      <c r="P11" s="84"/>
      <c r="Q11" s="85"/>
      <c r="R11" s="86"/>
      <c r="S11" s="86"/>
      <c r="T11" s="86"/>
      <c r="U11" s="86"/>
      <c r="V11" s="86"/>
    </row>
    <row r="12" spans="1:22" x14ac:dyDescent="0.4">
      <c r="A12" s="9"/>
      <c r="B12" s="10"/>
      <c r="C12" s="24"/>
      <c r="D12" s="11"/>
      <c r="E12" s="12"/>
      <c r="F12" s="11"/>
      <c r="G12" s="22"/>
      <c r="I12" s="81"/>
      <c r="J12" s="89"/>
      <c r="K12" s="78"/>
      <c r="L12" s="78"/>
      <c r="M12" s="78"/>
      <c r="N12" s="78"/>
      <c r="O12" s="78"/>
      <c r="P12" s="84"/>
      <c r="Q12" s="85"/>
      <c r="R12" s="86"/>
      <c r="S12" s="86"/>
      <c r="T12" s="86"/>
      <c r="U12" s="86"/>
      <c r="V12" s="86"/>
    </row>
    <row r="13" spans="1:22" x14ac:dyDescent="0.4">
      <c r="A13" s="9">
        <v>3</v>
      </c>
      <c r="B13" s="16" t="s">
        <v>238</v>
      </c>
      <c r="C13" s="24"/>
      <c r="D13" s="11"/>
      <c r="E13" s="12"/>
      <c r="F13" s="11"/>
      <c r="G13" s="22"/>
      <c r="I13" s="87"/>
      <c r="J13" s="89"/>
      <c r="K13" s="71"/>
      <c r="L13" s="71"/>
      <c r="M13" s="71"/>
      <c r="N13" s="78"/>
      <c r="O13" s="78"/>
      <c r="P13" s="84"/>
      <c r="Q13" s="85"/>
      <c r="R13" s="86"/>
      <c r="S13" s="86"/>
      <c r="T13" s="86"/>
      <c r="U13" s="86"/>
      <c r="V13" s="86"/>
    </row>
    <row r="14" spans="1:22" x14ac:dyDescent="0.4">
      <c r="A14" s="9"/>
      <c r="B14" s="31" t="s">
        <v>48</v>
      </c>
      <c r="C14" s="24">
        <v>3.5</v>
      </c>
      <c r="D14" s="11">
        <v>5</v>
      </c>
      <c r="E14" s="12">
        <v>3</v>
      </c>
      <c r="F14" s="11">
        <v>4</v>
      </c>
      <c r="G14" s="22" t="s">
        <v>49</v>
      </c>
      <c r="I14" s="87"/>
      <c r="J14" s="89"/>
      <c r="K14" s="78"/>
      <c r="L14" s="78"/>
      <c r="M14" s="78"/>
      <c r="N14" s="78"/>
      <c r="O14" s="78"/>
      <c r="P14" s="84"/>
      <c r="Q14" s="85"/>
      <c r="R14" s="86"/>
      <c r="S14" s="86"/>
      <c r="T14" s="86"/>
      <c r="U14" s="86"/>
      <c r="V14" s="86"/>
    </row>
    <row r="15" spans="1:22" x14ac:dyDescent="0.4">
      <c r="A15" s="9"/>
      <c r="B15" s="16"/>
      <c r="C15" s="24"/>
      <c r="D15" s="11"/>
      <c r="E15" s="12"/>
      <c r="F15" s="11"/>
      <c r="G15" s="22"/>
      <c r="I15" s="90"/>
      <c r="J15" s="89"/>
      <c r="K15" s="356"/>
      <c r="L15" s="356"/>
      <c r="M15" s="356"/>
      <c r="N15" s="87"/>
      <c r="O15" s="90"/>
      <c r="P15" s="85"/>
      <c r="Q15" s="85"/>
      <c r="R15" s="86"/>
      <c r="S15" s="86"/>
      <c r="T15" s="86"/>
      <c r="U15" s="86"/>
      <c r="V15" s="86"/>
    </row>
    <row r="16" spans="1:22" x14ac:dyDescent="0.4">
      <c r="A16" s="9">
        <v>4</v>
      </c>
      <c r="B16" s="16" t="s">
        <v>237</v>
      </c>
      <c r="C16" s="24"/>
      <c r="D16" s="11"/>
      <c r="E16" s="12"/>
      <c r="F16" s="11"/>
      <c r="G16" s="22"/>
      <c r="I16" s="92"/>
      <c r="J16" s="89"/>
      <c r="K16" s="91"/>
      <c r="L16" s="91"/>
      <c r="M16" s="91"/>
      <c r="N16" s="90"/>
      <c r="O16" s="90"/>
    </row>
    <row r="17" spans="1:15" x14ac:dyDescent="0.4">
      <c r="A17" s="9"/>
      <c r="B17" s="31" t="s">
        <v>50</v>
      </c>
      <c r="C17" s="24">
        <v>7.5</v>
      </c>
      <c r="D17" s="11">
        <v>5</v>
      </c>
      <c r="E17" s="12">
        <v>3</v>
      </c>
      <c r="F17" s="11">
        <v>4</v>
      </c>
      <c r="G17" s="22" t="s">
        <v>51</v>
      </c>
      <c r="I17" s="90"/>
      <c r="J17" s="89"/>
      <c r="N17" s="90"/>
      <c r="O17" s="90"/>
    </row>
    <row r="18" spans="1:15" x14ac:dyDescent="0.4">
      <c r="A18" s="9"/>
      <c r="B18" s="13"/>
      <c r="C18" s="24"/>
      <c r="D18" s="11"/>
      <c r="E18" s="12"/>
      <c r="F18" s="11"/>
      <c r="G18" s="22"/>
      <c r="I18" s="90"/>
      <c r="J18" s="299"/>
      <c r="N18" s="90"/>
      <c r="O18" s="90"/>
    </row>
    <row r="19" spans="1:15" x14ac:dyDescent="0.4">
      <c r="A19" s="9">
        <v>5</v>
      </c>
      <c r="B19" s="16" t="s">
        <v>240</v>
      </c>
      <c r="C19" s="24"/>
      <c r="D19" s="11"/>
      <c r="E19" s="12"/>
      <c r="F19" s="11"/>
      <c r="G19" s="22"/>
      <c r="I19" s="90"/>
      <c r="J19" s="299"/>
      <c r="N19" s="90"/>
      <c r="O19" s="90"/>
    </row>
    <row r="20" spans="1:15" x14ac:dyDescent="0.4">
      <c r="A20" s="9"/>
      <c r="B20" s="16"/>
      <c r="C20" s="24"/>
      <c r="D20" s="11"/>
      <c r="E20" s="12"/>
      <c r="F20" s="11"/>
      <c r="G20" s="22"/>
      <c r="I20" s="90"/>
      <c r="J20" s="300"/>
      <c r="N20" s="90"/>
      <c r="O20" s="90"/>
    </row>
    <row r="21" spans="1:15" x14ac:dyDescent="0.4">
      <c r="A21" s="9">
        <v>6</v>
      </c>
      <c r="B21" s="16" t="s">
        <v>241</v>
      </c>
      <c r="C21" s="25"/>
      <c r="D21" s="11"/>
      <c r="E21" s="12"/>
      <c r="F21" s="11"/>
      <c r="G21" s="22"/>
      <c r="I21" s="90"/>
      <c r="N21" s="90"/>
      <c r="O21" s="90"/>
    </row>
    <row r="22" spans="1:15" x14ac:dyDescent="0.4">
      <c r="A22" s="17"/>
      <c r="B22" s="20"/>
      <c r="C22" s="14"/>
      <c r="D22" s="18"/>
      <c r="E22" s="19"/>
      <c r="F22" s="18"/>
      <c r="G22" s="23"/>
      <c r="I22" s="90"/>
      <c r="N22" s="90"/>
      <c r="O22" s="90"/>
    </row>
    <row r="23" spans="1:15" ht="21.6" thickBot="1" x14ac:dyDescent="0.3">
      <c r="A23" s="93"/>
      <c r="B23" s="94"/>
      <c r="C23" s="95"/>
      <c r="D23" s="96"/>
      <c r="E23" s="97"/>
      <c r="F23" s="96"/>
      <c r="G23" s="98"/>
    </row>
    <row r="24" spans="1:15" ht="34.200000000000003" customHeight="1" thickBot="1" x14ac:dyDescent="0.45">
      <c r="B24" s="99" t="s">
        <v>52</v>
      </c>
      <c r="C24" s="100">
        <f>SUM(C6:C22)</f>
        <v>35</v>
      </c>
      <c r="D24" s="101"/>
      <c r="E24" s="102"/>
      <c r="F24" s="325" t="s">
        <v>212</v>
      </c>
      <c r="G24" s="103" t="s">
        <v>53</v>
      </c>
      <c r="J24" s="299"/>
    </row>
    <row r="25" spans="1:15" ht="25.95" customHeight="1" thickBot="1" x14ac:dyDescent="0.3">
      <c r="G25" s="104" t="s">
        <v>54</v>
      </c>
    </row>
    <row r="26" spans="1:15" ht="23.25" customHeight="1" x14ac:dyDescent="0.25"/>
    <row r="27" spans="1:15" x14ac:dyDescent="0.4">
      <c r="B27" s="106"/>
      <c r="C27" s="107"/>
    </row>
    <row r="28" spans="1:15" x14ac:dyDescent="0.25">
      <c r="D28" s="65"/>
      <c r="E28" s="65"/>
      <c r="F28" s="65"/>
      <c r="H28" s="105" t="s">
        <v>55</v>
      </c>
    </row>
  </sheetData>
  <mergeCells count="5">
    <mergeCell ref="D3:F3"/>
    <mergeCell ref="K15:M15"/>
    <mergeCell ref="A3:A4"/>
    <mergeCell ref="B3:B4"/>
    <mergeCell ref="C3:C4"/>
  </mergeCells>
  <pageMargins left="0.59055118110236227" right="0.19685039370078741" top="0.39370078740157483" bottom="0.19685039370078741" header="0.31496062992125984" footer="0.31496062992125984"/>
  <pageSetup paperSize="9" scale="9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zoomScale="85" zoomScaleNormal="85" workbookViewId="0">
      <selection activeCell="A38" sqref="A38"/>
    </sheetView>
  </sheetViews>
  <sheetFormatPr defaultColWidth="9.109375" defaultRowHeight="14.4" x14ac:dyDescent="0.3"/>
  <cols>
    <col min="1" max="1" width="32.88671875" style="175" customWidth="1"/>
    <col min="2" max="2" width="3.6640625" style="230" customWidth="1"/>
    <col min="3" max="3" width="15.6640625" style="175" customWidth="1"/>
    <col min="4" max="4" width="15.109375" style="175" customWidth="1"/>
    <col min="5" max="5" width="3.6640625" style="175" customWidth="1"/>
    <col min="6" max="6" width="15.6640625" style="175" customWidth="1"/>
    <col min="7" max="7" width="12.6640625" style="175" customWidth="1"/>
    <col min="8" max="8" width="3.6640625" style="175" customWidth="1"/>
    <col min="9" max="9" width="15.6640625" style="175" customWidth="1"/>
    <col min="10" max="10" width="12.6640625" style="175" customWidth="1"/>
    <col min="11" max="11" width="3.6640625" style="175" customWidth="1"/>
    <col min="12" max="12" width="15.6640625" style="175" customWidth="1"/>
    <col min="13" max="13" width="14.109375" style="175" customWidth="1"/>
    <col min="14" max="14" width="3.6640625" style="175" customWidth="1"/>
    <col min="15" max="16384" width="9.109375" style="175"/>
  </cols>
  <sheetData>
    <row r="1" spans="1:14" s="165" customFormat="1" ht="23.25" customHeight="1" x14ac:dyDescent="0.45">
      <c r="A1" s="326" t="s">
        <v>213</v>
      </c>
      <c r="B1" s="163"/>
      <c r="C1" s="164"/>
      <c r="D1" s="164"/>
      <c r="E1" s="162"/>
      <c r="M1" s="166"/>
      <c r="N1" s="162"/>
    </row>
    <row r="2" spans="1:14" s="169" customFormat="1" ht="23.25" customHeight="1" x14ac:dyDescent="0.4">
      <c r="A2" s="167" t="s">
        <v>56</v>
      </c>
      <c r="B2" s="168"/>
      <c r="D2" s="167" t="s">
        <v>57</v>
      </c>
      <c r="E2" s="316" t="s">
        <v>197</v>
      </c>
      <c r="G2" s="166"/>
      <c r="H2" s="317" t="s">
        <v>198</v>
      </c>
      <c r="J2" s="166"/>
      <c r="K2" s="166" t="s">
        <v>199</v>
      </c>
      <c r="M2" s="166"/>
      <c r="N2" s="170"/>
    </row>
    <row r="3" spans="1:14" s="165" customFormat="1" ht="18.600000000000001" customHeight="1" x14ac:dyDescent="0.45">
      <c r="A3" s="162"/>
      <c r="B3" s="163"/>
      <c r="C3" s="164"/>
      <c r="D3" s="164"/>
      <c r="E3" s="162"/>
      <c r="F3" s="166"/>
      <c r="G3" s="166"/>
      <c r="H3" s="162"/>
      <c r="I3" s="166"/>
      <c r="J3" s="166"/>
      <c r="K3" s="162"/>
      <c r="L3" s="166"/>
      <c r="M3" s="166"/>
      <c r="N3" s="162"/>
    </row>
    <row r="4" spans="1:14" s="171" customFormat="1" ht="40.5" customHeight="1" x14ac:dyDescent="0.25">
      <c r="A4" s="365" t="s">
        <v>58</v>
      </c>
      <c r="B4" s="367"/>
      <c r="C4" s="365" t="s">
        <v>59</v>
      </c>
      <c r="D4" s="366"/>
      <c r="E4" s="367"/>
      <c r="F4" s="365" t="s">
        <v>60</v>
      </c>
      <c r="G4" s="366"/>
      <c r="H4" s="367"/>
      <c r="I4" s="365" t="s">
        <v>61</v>
      </c>
      <c r="J4" s="366"/>
      <c r="K4" s="367"/>
      <c r="L4" s="365" t="s">
        <v>62</v>
      </c>
      <c r="M4" s="366"/>
      <c r="N4" s="367"/>
    </row>
    <row r="5" spans="1:14" ht="18" customHeight="1" x14ac:dyDescent="0.3">
      <c r="A5" s="172" t="s">
        <v>171</v>
      </c>
      <c r="B5" s="173"/>
      <c r="C5" s="174" t="s">
        <v>178</v>
      </c>
      <c r="E5" s="176"/>
      <c r="F5" s="174" t="s">
        <v>181</v>
      </c>
      <c r="H5" s="176"/>
      <c r="I5" s="174" t="s">
        <v>186</v>
      </c>
      <c r="K5" s="176"/>
      <c r="L5" s="174" t="s">
        <v>190</v>
      </c>
      <c r="N5" s="176"/>
    </row>
    <row r="6" spans="1:14" ht="18" customHeight="1" x14ac:dyDescent="0.3">
      <c r="A6" s="172" t="s">
        <v>172</v>
      </c>
      <c r="B6" s="173"/>
      <c r="C6" s="174" t="s">
        <v>63</v>
      </c>
      <c r="E6" s="176"/>
      <c r="F6" s="174" t="s">
        <v>183</v>
      </c>
      <c r="H6" s="176"/>
      <c r="I6" s="174" t="s">
        <v>64</v>
      </c>
      <c r="K6" s="176"/>
      <c r="L6" s="174" t="s">
        <v>191</v>
      </c>
      <c r="N6" s="176"/>
    </row>
    <row r="7" spans="1:14" ht="18" customHeight="1" x14ac:dyDescent="0.3">
      <c r="A7" s="172" t="s">
        <v>173</v>
      </c>
      <c r="B7" s="173"/>
      <c r="C7" s="174" t="s">
        <v>179</v>
      </c>
      <c r="E7" s="176"/>
      <c r="F7" s="174" t="s">
        <v>184</v>
      </c>
      <c r="H7" s="176"/>
      <c r="I7" s="174" t="s">
        <v>187</v>
      </c>
      <c r="K7" s="176"/>
      <c r="L7" s="174" t="s">
        <v>192</v>
      </c>
      <c r="N7" s="176"/>
    </row>
    <row r="8" spans="1:14" ht="18" customHeight="1" x14ac:dyDescent="0.3">
      <c r="A8" s="172" t="s">
        <v>174</v>
      </c>
      <c r="B8" s="173"/>
      <c r="C8" s="174" t="s">
        <v>180</v>
      </c>
      <c r="E8" s="176"/>
      <c r="F8" s="174" t="s">
        <v>182</v>
      </c>
      <c r="H8" s="176"/>
      <c r="I8" s="174" t="s">
        <v>188</v>
      </c>
      <c r="K8" s="176"/>
      <c r="L8" s="174" t="s">
        <v>193</v>
      </c>
      <c r="N8" s="176"/>
    </row>
    <row r="9" spans="1:14" ht="18" customHeight="1" x14ac:dyDescent="0.3">
      <c r="A9" s="172" t="s">
        <v>175</v>
      </c>
      <c r="B9" s="173"/>
      <c r="C9" s="174" t="s">
        <v>65</v>
      </c>
      <c r="E9" s="176"/>
      <c r="F9" s="174" t="s">
        <v>185</v>
      </c>
      <c r="H9" s="176"/>
      <c r="I9" s="174" t="s">
        <v>189</v>
      </c>
      <c r="K9" s="176"/>
      <c r="L9" s="174" t="s">
        <v>194</v>
      </c>
      <c r="N9" s="176"/>
    </row>
    <row r="10" spans="1:14" ht="18" customHeight="1" x14ac:dyDescent="0.3">
      <c r="A10" s="172" t="s">
        <v>177</v>
      </c>
      <c r="B10" s="173"/>
      <c r="C10" s="172"/>
      <c r="D10" s="177"/>
      <c r="E10" s="176"/>
      <c r="F10" s="174"/>
      <c r="H10" s="176"/>
      <c r="I10" s="174" t="s">
        <v>66</v>
      </c>
      <c r="K10" s="176"/>
      <c r="L10" s="174" t="s">
        <v>67</v>
      </c>
      <c r="N10" s="176"/>
    </row>
    <row r="11" spans="1:14" ht="18" customHeight="1" x14ac:dyDescent="0.3">
      <c r="A11" s="318" t="s">
        <v>176</v>
      </c>
      <c r="B11" s="173"/>
      <c r="C11" s="172"/>
      <c r="D11" s="177"/>
      <c r="E11" s="176"/>
      <c r="F11" s="174"/>
      <c r="H11" s="176"/>
      <c r="I11" s="174"/>
      <c r="K11" s="176"/>
      <c r="L11" s="174" t="s">
        <v>68</v>
      </c>
      <c r="N11" s="176"/>
    </row>
    <row r="12" spans="1:14" ht="18.899999999999999" customHeight="1" x14ac:dyDescent="0.3">
      <c r="A12" s="178" t="s">
        <v>69</v>
      </c>
      <c r="B12" s="179">
        <v>2</v>
      </c>
      <c r="C12" s="178" t="s">
        <v>70</v>
      </c>
      <c r="D12" s="178"/>
      <c r="E12" s="179">
        <v>3</v>
      </c>
      <c r="F12" s="178" t="s">
        <v>71</v>
      </c>
      <c r="G12" s="178"/>
      <c r="H12" s="179">
        <v>2</v>
      </c>
      <c r="I12" s="178" t="s">
        <v>71</v>
      </c>
      <c r="J12" s="178"/>
      <c r="K12" s="179">
        <v>2</v>
      </c>
      <c r="L12" s="178" t="s">
        <v>72</v>
      </c>
      <c r="M12" s="178"/>
      <c r="N12" s="179">
        <v>3</v>
      </c>
    </row>
    <row r="13" spans="1:14" ht="18" customHeight="1" x14ac:dyDescent="0.3">
      <c r="A13" s="180" t="s">
        <v>73</v>
      </c>
      <c r="B13" s="181"/>
      <c r="C13" s="180" t="s">
        <v>73</v>
      </c>
      <c r="D13" s="182"/>
      <c r="E13" s="181"/>
      <c r="F13" s="180" t="s">
        <v>73</v>
      </c>
      <c r="G13" s="182"/>
      <c r="H13" s="181"/>
      <c r="I13" s="180" t="s">
        <v>73</v>
      </c>
      <c r="J13" s="182"/>
      <c r="K13" s="181"/>
      <c r="L13" s="180" t="s">
        <v>73</v>
      </c>
      <c r="M13" s="182"/>
      <c r="N13" s="181"/>
    </row>
    <row r="14" spans="1:14" ht="18" customHeight="1" x14ac:dyDescent="0.3">
      <c r="A14" s="183"/>
      <c r="B14" s="184"/>
      <c r="C14" s="183"/>
      <c r="D14" s="185"/>
      <c r="E14" s="184"/>
      <c r="F14" s="183"/>
      <c r="G14" s="185"/>
      <c r="H14" s="184"/>
      <c r="I14" s="183"/>
      <c r="J14" s="185"/>
      <c r="K14" s="184"/>
      <c r="L14" s="183"/>
      <c r="M14" s="185"/>
      <c r="N14" s="186"/>
    </row>
    <row r="15" spans="1:14" ht="18" customHeight="1" x14ac:dyDescent="0.3">
      <c r="A15" s="178" t="s">
        <v>74</v>
      </c>
      <c r="B15" s="179">
        <v>3</v>
      </c>
      <c r="C15" s="178" t="s">
        <v>75</v>
      </c>
      <c r="D15" s="178"/>
      <c r="E15" s="179">
        <v>2</v>
      </c>
      <c r="F15" s="178" t="s">
        <v>76</v>
      </c>
      <c r="G15" s="178"/>
      <c r="H15" s="179">
        <v>2</v>
      </c>
      <c r="I15" s="178" t="s">
        <v>76</v>
      </c>
      <c r="J15" s="178"/>
      <c r="K15" s="179">
        <v>3</v>
      </c>
      <c r="L15" s="178" t="s">
        <v>77</v>
      </c>
      <c r="M15" s="178"/>
      <c r="N15" s="179">
        <v>3</v>
      </c>
    </row>
    <row r="16" spans="1:14" ht="18" customHeight="1" x14ac:dyDescent="0.3">
      <c r="A16" s="180" t="s">
        <v>73</v>
      </c>
      <c r="B16" s="186"/>
      <c r="C16" s="180" t="s">
        <v>73</v>
      </c>
      <c r="D16" s="185"/>
      <c r="E16" s="186"/>
      <c r="F16" s="180" t="s">
        <v>73</v>
      </c>
      <c r="G16" s="185"/>
      <c r="H16" s="186"/>
      <c r="I16" s="180" t="s">
        <v>73</v>
      </c>
      <c r="J16" s="185"/>
      <c r="K16" s="186"/>
      <c r="L16" s="180" t="s">
        <v>73</v>
      </c>
      <c r="M16" s="185"/>
      <c r="N16" s="186"/>
    </row>
    <row r="17" spans="1:14" ht="18" customHeight="1" x14ac:dyDescent="0.3">
      <c r="A17" s="183"/>
      <c r="B17" s="184"/>
      <c r="C17" s="183"/>
      <c r="D17" s="185"/>
      <c r="E17" s="184"/>
      <c r="F17" s="183"/>
      <c r="G17" s="185"/>
      <c r="H17" s="184"/>
      <c r="I17" s="183"/>
      <c r="J17" s="185"/>
      <c r="K17" s="184"/>
      <c r="L17" s="183"/>
      <c r="M17" s="185"/>
      <c r="N17" s="186"/>
    </row>
    <row r="18" spans="1:14" ht="18" customHeight="1" x14ac:dyDescent="0.3">
      <c r="A18" s="178" t="s">
        <v>78</v>
      </c>
      <c r="B18" s="179">
        <v>3</v>
      </c>
      <c r="C18" s="178" t="s">
        <v>79</v>
      </c>
      <c r="D18" s="178"/>
      <c r="E18" s="179">
        <v>3</v>
      </c>
      <c r="F18" s="178" t="s">
        <v>80</v>
      </c>
      <c r="G18" s="178"/>
      <c r="H18" s="179">
        <v>2</v>
      </c>
      <c r="I18" s="178" t="s">
        <v>80</v>
      </c>
      <c r="J18" s="178"/>
      <c r="K18" s="179">
        <v>3</v>
      </c>
      <c r="L18" s="178" t="s">
        <v>81</v>
      </c>
      <c r="M18" s="178"/>
      <c r="N18" s="179">
        <v>3</v>
      </c>
    </row>
    <row r="19" spans="1:14" ht="18" customHeight="1" x14ac:dyDescent="0.3">
      <c r="A19" s="180" t="s">
        <v>73</v>
      </c>
      <c r="B19" s="187"/>
      <c r="C19" s="180" t="s">
        <v>73</v>
      </c>
      <c r="D19" s="185"/>
      <c r="E19" s="187"/>
      <c r="F19" s="180" t="s">
        <v>73</v>
      </c>
      <c r="G19" s="185"/>
      <c r="H19" s="187"/>
      <c r="I19" s="180" t="s">
        <v>73</v>
      </c>
      <c r="J19" s="185"/>
      <c r="K19" s="187"/>
      <c r="L19" s="180" t="s">
        <v>73</v>
      </c>
      <c r="M19" s="185"/>
      <c r="N19" s="187"/>
    </row>
    <row r="20" spans="1:14" ht="18" customHeight="1" x14ac:dyDescent="0.3">
      <c r="A20" s="188"/>
      <c r="B20" s="189"/>
      <c r="C20" s="188"/>
      <c r="D20" s="190"/>
      <c r="E20" s="189"/>
      <c r="F20" s="188"/>
      <c r="G20" s="190"/>
      <c r="H20" s="189"/>
      <c r="I20" s="188"/>
      <c r="J20" s="190"/>
      <c r="K20" s="189"/>
      <c r="L20" s="188"/>
      <c r="M20" s="190"/>
      <c r="N20" s="191"/>
    </row>
    <row r="21" spans="1:14" ht="23.4" customHeight="1" x14ac:dyDescent="0.3">
      <c r="A21" s="192"/>
      <c r="B21" s="193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 s="169" customFormat="1" ht="21.75" customHeight="1" thickBot="1" x14ac:dyDescent="0.45">
      <c r="A22" s="364" t="s">
        <v>82</v>
      </c>
      <c r="B22" s="364"/>
      <c r="C22" s="364"/>
      <c r="D22" s="364"/>
      <c r="E22" s="194"/>
      <c r="F22" s="195" t="s">
        <v>83</v>
      </c>
      <c r="G22" s="192"/>
      <c r="H22" s="192"/>
      <c r="I22" s="192"/>
      <c r="J22" s="192"/>
      <c r="K22" s="192"/>
      <c r="L22" s="192"/>
      <c r="M22" s="192"/>
      <c r="N22" s="192"/>
    </row>
    <row r="23" spans="1:14" s="169" customFormat="1" ht="23.25" customHeight="1" x14ac:dyDescent="0.4">
      <c r="A23" s="364" t="s">
        <v>84</v>
      </c>
      <c r="B23" s="364"/>
      <c r="C23" s="364"/>
      <c r="D23" s="364"/>
      <c r="E23" s="194"/>
      <c r="F23" s="196" t="s">
        <v>85</v>
      </c>
      <c r="G23" s="197"/>
      <c r="H23" s="197" t="s">
        <v>86</v>
      </c>
      <c r="I23" s="198">
        <f>SUM(J23:N23)</f>
        <v>23.999000000000002</v>
      </c>
      <c r="J23" s="199">
        <f>IF(B12=3,7,IF(B12=2,4.666,IF(B12=1,2.333,0)))</f>
        <v>4.6660000000000004</v>
      </c>
      <c r="K23" s="199">
        <f>IF(E12=3,7,IF(E12=2,4.666,IF(E12=1,2.333,0)))</f>
        <v>7</v>
      </c>
      <c r="L23" s="199">
        <f>IF(H12=3,6,IF(H12=2,4,IF(H12=1,2,0)))</f>
        <v>4</v>
      </c>
      <c r="M23" s="199">
        <f>IF(K12=3,5,IF(K12=2,3.333,IF(K12=1,1.667,0)))</f>
        <v>3.3330000000000002</v>
      </c>
      <c r="N23" s="199">
        <f>IF(N12=3,5,IF(N12=2,3.333,IF(N12=1,1.667,0)))</f>
        <v>5</v>
      </c>
    </row>
    <row r="24" spans="1:14" s="169" customFormat="1" ht="18" customHeight="1" x14ac:dyDescent="0.4">
      <c r="A24" s="200" t="s">
        <v>87</v>
      </c>
      <c r="B24" s="201"/>
      <c r="C24" s="202" t="s">
        <v>88</v>
      </c>
      <c r="D24" s="202" t="s">
        <v>89</v>
      </c>
      <c r="E24" s="194"/>
      <c r="F24" s="203" t="s">
        <v>36</v>
      </c>
      <c r="G24" s="204"/>
      <c r="H24" s="204" t="s">
        <v>86</v>
      </c>
      <c r="I24" s="205">
        <f>SUM(J24:N24)</f>
        <v>25.666</v>
      </c>
      <c r="J24" s="199">
        <f>IF(B15=3,7,IF(B15=2,4.666,IF(B15=1,2.333,0)))</f>
        <v>7</v>
      </c>
      <c r="K24" s="199">
        <f>IF(E15=3,7,IF(E15=2,4.666,IF(E15=1,2.333,0)))</f>
        <v>4.6660000000000004</v>
      </c>
      <c r="L24" s="199">
        <f>IF(H15=3,6,IF(H15=2,4,IF(H15=1,2,0)))</f>
        <v>4</v>
      </c>
      <c r="M24" s="199">
        <f>IF(K15=3,5,IF(K15=2,3.333,IF(K15=1,1.667,0)))</f>
        <v>5</v>
      </c>
      <c r="N24" s="199">
        <f>IF(N15=3,5,IF(N15=2,3.333,IF(N15=1,1.667,0)))</f>
        <v>5</v>
      </c>
    </row>
    <row r="25" spans="1:14" s="169" customFormat="1" ht="18" customHeight="1" thickBot="1" x14ac:dyDescent="0.45">
      <c r="A25" s="327" t="s">
        <v>214</v>
      </c>
      <c r="B25" s="201"/>
      <c r="C25" s="206"/>
      <c r="D25" s="206"/>
      <c r="E25" s="194"/>
      <c r="F25" s="207" t="s">
        <v>37</v>
      </c>
      <c r="G25" s="208"/>
      <c r="H25" s="208" t="s">
        <v>86</v>
      </c>
      <c r="I25" s="209">
        <f>SUM(J25:N25)</f>
        <v>28</v>
      </c>
      <c r="J25" s="199">
        <f>IF(B18=3,7,IF(B18=2,4.666,IF(B18=1,2.333,0)))</f>
        <v>7</v>
      </c>
      <c r="K25" s="199">
        <f>IF(E18=3,7,IF(E18=2,4.666,IF(E18=1,2.333,0)))</f>
        <v>7</v>
      </c>
      <c r="L25" s="199">
        <f>IF(H18=3,6,IF(H18=2,4,IF(H18=1,2,0)))</f>
        <v>4</v>
      </c>
      <c r="M25" s="199">
        <f>IF(K18=3,5,IF(K18=2,3.333,IF(K18=1,1.667,0)))</f>
        <v>5</v>
      </c>
      <c r="N25" s="199">
        <f>IF(N18=3,5,IF(N18=2,3.333,IF(N18=1,1.667,0)))</f>
        <v>5</v>
      </c>
    </row>
    <row r="26" spans="1:14" s="169" customFormat="1" ht="18" customHeight="1" thickBot="1" x14ac:dyDescent="0.45">
      <c r="A26" s="328" t="s">
        <v>90</v>
      </c>
      <c r="B26" s="201"/>
      <c r="C26" s="206"/>
      <c r="D26" s="206"/>
      <c r="E26" s="194"/>
    </row>
    <row r="27" spans="1:14" s="169" customFormat="1" ht="18" customHeight="1" thickBot="1" x14ac:dyDescent="0.45">
      <c r="A27" s="329" t="s">
        <v>91</v>
      </c>
      <c r="B27" s="210"/>
      <c r="C27" s="211"/>
      <c r="D27" s="211"/>
      <c r="E27" s="212"/>
      <c r="F27" s="386" t="s">
        <v>92</v>
      </c>
      <c r="G27" s="387"/>
      <c r="H27" s="387"/>
      <c r="I27" s="387"/>
      <c r="J27" s="387"/>
      <c r="K27" s="387"/>
      <c r="L27" s="388"/>
    </row>
    <row r="28" spans="1:14" s="169" customFormat="1" ht="18" customHeight="1" thickBot="1" x14ac:dyDescent="0.45">
      <c r="A28" s="327" t="s">
        <v>215</v>
      </c>
      <c r="B28" s="201"/>
      <c r="C28" s="206"/>
      <c r="D28" s="206"/>
      <c r="E28" s="194"/>
      <c r="F28" s="213" t="s">
        <v>93</v>
      </c>
      <c r="G28" s="368" t="s">
        <v>94</v>
      </c>
      <c r="H28" s="369"/>
      <c r="I28" s="214" t="s">
        <v>18</v>
      </c>
      <c r="J28" s="384" t="s">
        <v>20</v>
      </c>
      <c r="K28" s="385"/>
      <c r="L28" s="215" t="s">
        <v>21</v>
      </c>
    </row>
    <row r="29" spans="1:14" s="169" customFormat="1" ht="18" customHeight="1" x14ac:dyDescent="0.4">
      <c r="A29" s="327" t="s">
        <v>95</v>
      </c>
      <c r="B29" s="201"/>
      <c r="C29" s="206"/>
      <c r="D29" s="206"/>
      <c r="E29" s="194"/>
      <c r="F29" s="216">
        <v>1</v>
      </c>
      <c r="G29" s="370">
        <v>7</v>
      </c>
      <c r="H29" s="371"/>
      <c r="I29" s="217">
        <f>100*G29/100</f>
        <v>7</v>
      </c>
      <c r="J29" s="376">
        <f>66.66*G29/100</f>
        <v>4.6661999999999999</v>
      </c>
      <c r="K29" s="377"/>
      <c r="L29" s="217">
        <f>33.33*G29/100</f>
        <v>2.3331</v>
      </c>
    </row>
    <row r="30" spans="1:14" s="169" customFormat="1" ht="18" customHeight="1" x14ac:dyDescent="0.4">
      <c r="A30" s="327" t="s">
        <v>96</v>
      </c>
      <c r="B30" s="201"/>
      <c r="C30" s="206"/>
      <c r="D30" s="206"/>
      <c r="E30" s="194"/>
      <c r="F30" s="218">
        <v>2</v>
      </c>
      <c r="G30" s="372">
        <v>7</v>
      </c>
      <c r="H30" s="373"/>
      <c r="I30" s="217">
        <f t="shared" ref="I30:I33" si="0">100*G30/100</f>
        <v>7</v>
      </c>
      <c r="J30" s="378">
        <f t="shared" ref="J30:J33" si="1">66.66*G30/100</f>
        <v>4.6661999999999999</v>
      </c>
      <c r="K30" s="379"/>
      <c r="L30" s="217">
        <f t="shared" ref="L30:L33" si="2">33.33*G30/100</f>
        <v>2.3331</v>
      </c>
      <c r="M30" s="219"/>
    </row>
    <row r="31" spans="1:14" s="169" customFormat="1" ht="18" customHeight="1" x14ac:dyDescent="0.4">
      <c r="A31" s="330" t="s">
        <v>216</v>
      </c>
      <c r="B31" s="220"/>
      <c r="C31" s="221"/>
      <c r="D31" s="221"/>
      <c r="E31" s="194"/>
      <c r="F31" s="222">
        <v>3</v>
      </c>
      <c r="G31" s="372">
        <v>6</v>
      </c>
      <c r="H31" s="373"/>
      <c r="I31" s="217">
        <f t="shared" si="0"/>
        <v>6</v>
      </c>
      <c r="J31" s="378">
        <f t="shared" si="1"/>
        <v>3.9995999999999996</v>
      </c>
      <c r="K31" s="379"/>
      <c r="L31" s="217">
        <f t="shared" si="2"/>
        <v>1.9997999999999998</v>
      </c>
      <c r="M31" s="219"/>
    </row>
    <row r="32" spans="1:14" s="169" customFormat="1" ht="18" customHeight="1" x14ac:dyDescent="0.4">
      <c r="A32" s="327" t="s">
        <v>97</v>
      </c>
      <c r="B32" s="201"/>
      <c r="C32" s="206"/>
      <c r="D32" s="206"/>
      <c r="E32" s="194"/>
      <c r="F32" s="218">
        <v>4</v>
      </c>
      <c r="G32" s="372">
        <v>5</v>
      </c>
      <c r="H32" s="373"/>
      <c r="I32" s="217">
        <f t="shared" si="0"/>
        <v>5</v>
      </c>
      <c r="J32" s="378">
        <f t="shared" si="1"/>
        <v>3.3329999999999997</v>
      </c>
      <c r="K32" s="379"/>
      <c r="L32" s="217">
        <f t="shared" si="2"/>
        <v>1.6664999999999999</v>
      </c>
      <c r="M32" s="219"/>
    </row>
    <row r="33" spans="1:14" s="169" customFormat="1" ht="18" customHeight="1" thickBot="1" x14ac:dyDescent="0.45">
      <c r="A33" s="327" t="s">
        <v>217</v>
      </c>
      <c r="B33" s="201"/>
      <c r="C33" s="206"/>
      <c r="D33" s="206"/>
      <c r="E33" s="194"/>
      <c r="F33" s="223">
        <v>5</v>
      </c>
      <c r="G33" s="389">
        <v>5</v>
      </c>
      <c r="H33" s="390"/>
      <c r="I33" s="217">
        <f t="shared" si="0"/>
        <v>5</v>
      </c>
      <c r="J33" s="380">
        <f t="shared" si="1"/>
        <v>3.3329999999999997</v>
      </c>
      <c r="K33" s="381"/>
      <c r="L33" s="217">
        <f t="shared" si="2"/>
        <v>1.6664999999999999</v>
      </c>
      <c r="M33" s="219"/>
    </row>
    <row r="34" spans="1:14" s="169" customFormat="1" ht="18" customHeight="1" thickBot="1" x14ac:dyDescent="0.45">
      <c r="E34" s="194"/>
      <c r="F34" s="224" t="s">
        <v>98</v>
      </c>
      <c r="G34" s="374">
        <f t="shared" ref="G34" ca="1" si="3">SUM(G29:G34)</f>
        <v>30</v>
      </c>
      <c r="H34" s="375"/>
      <c r="I34" s="225">
        <f t="shared" ref="I34" ca="1" si="4">SUM(I29:I34)</f>
        <v>30</v>
      </c>
      <c r="J34" s="382">
        <f>SUM(J29:K33)</f>
        <v>19.997999999999998</v>
      </c>
      <c r="K34" s="383"/>
      <c r="L34" s="225">
        <v>10</v>
      </c>
      <c r="M34" s="219"/>
    </row>
    <row r="35" spans="1:14" ht="18" x14ac:dyDescent="0.35">
      <c r="A35" s="192"/>
      <c r="B35" s="193"/>
      <c r="C35" s="192"/>
      <c r="D35" s="192"/>
      <c r="E35" s="192"/>
      <c r="K35" s="226"/>
      <c r="M35" s="192"/>
    </row>
    <row r="36" spans="1:14" ht="18" x14ac:dyDescent="0.35">
      <c r="A36" s="192"/>
      <c r="B36" s="193"/>
      <c r="C36" s="192"/>
      <c r="D36" s="192"/>
      <c r="E36" s="192"/>
      <c r="K36" s="226"/>
      <c r="M36" s="192"/>
      <c r="N36" s="227" t="s">
        <v>99</v>
      </c>
    </row>
    <row r="37" spans="1:14" ht="18" x14ac:dyDescent="0.35">
      <c r="A37" s="192"/>
      <c r="B37" s="193"/>
      <c r="C37" s="192"/>
      <c r="D37" s="192"/>
      <c r="E37" s="192"/>
      <c r="F37" s="194"/>
      <c r="G37" s="194"/>
      <c r="H37" s="194"/>
      <c r="I37" s="194"/>
      <c r="J37" s="194"/>
      <c r="K37" s="194"/>
      <c r="L37" s="194"/>
      <c r="M37" s="192"/>
      <c r="N37" s="192"/>
    </row>
    <row r="38" spans="1:14" x14ac:dyDescent="0.3">
      <c r="A38" s="192"/>
      <c r="B38" s="193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40" spans="1:14" x14ac:dyDescent="0.3">
      <c r="A40" s="192"/>
      <c r="B40" s="193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</row>
    <row r="41" spans="1:14" x14ac:dyDescent="0.3">
      <c r="A41" s="192"/>
      <c r="B41" s="193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</row>
    <row r="42" spans="1:14" x14ac:dyDescent="0.3">
      <c r="A42" s="192"/>
      <c r="B42" s="193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</row>
    <row r="43" spans="1:14" x14ac:dyDescent="0.3">
      <c r="A43" s="192"/>
      <c r="B43" s="193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</row>
    <row r="44" spans="1:14" x14ac:dyDescent="0.3">
      <c r="A44" s="192"/>
      <c r="B44" s="193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</row>
    <row r="45" spans="1:14" ht="18" x14ac:dyDescent="0.35">
      <c r="A45" s="192"/>
      <c r="B45" s="193"/>
      <c r="C45" s="192"/>
      <c r="D45" s="192"/>
      <c r="E45" s="192"/>
      <c r="F45" s="192"/>
      <c r="G45" s="192"/>
      <c r="H45" s="192"/>
      <c r="I45" s="192"/>
      <c r="J45" s="192"/>
      <c r="K45" s="192"/>
      <c r="M45" s="228"/>
      <c r="N45" s="192"/>
    </row>
    <row r="46" spans="1:14" x14ac:dyDescent="0.3">
      <c r="A46" s="192"/>
      <c r="B46" s="193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</row>
    <row r="47" spans="1:14" x14ac:dyDescent="0.3">
      <c r="A47" s="192"/>
      <c r="B47" s="193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</row>
    <row r="59" spans="1:14" ht="15.6" x14ac:dyDescent="0.3">
      <c r="A59" s="363"/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229"/>
      <c r="N59" s="229"/>
    </row>
  </sheetData>
  <mergeCells count="23">
    <mergeCell ref="J33:K33"/>
    <mergeCell ref="J34:K34"/>
    <mergeCell ref="J28:K28"/>
    <mergeCell ref="F27:L27"/>
    <mergeCell ref="G31:H31"/>
    <mergeCell ref="G32:H32"/>
    <mergeCell ref="G33:H33"/>
    <mergeCell ref="A59:L59"/>
    <mergeCell ref="A22:D22"/>
    <mergeCell ref="A23:D23"/>
    <mergeCell ref="F4:H4"/>
    <mergeCell ref="I4:K4"/>
    <mergeCell ref="L4:N4"/>
    <mergeCell ref="C4:E4"/>
    <mergeCell ref="A4:B4"/>
    <mergeCell ref="G28:H28"/>
    <mergeCell ref="G29:H29"/>
    <mergeCell ref="G30:H30"/>
    <mergeCell ref="G34:H34"/>
    <mergeCell ref="J29:K29"/>
    <mergeCell ref="J30:K30"/>
    <mergeCell ref="J31:K31"/>
    <mergeCell ref="J32:K32"/>
  </mergeCells>
  <pageMargins left="0.43307086614173229" right="0.23622047244094491" top="0.19685039370078741" bottom="0.19685039370078741" header="0.31496062992125984" footer="0.31496062992125984"/>
  <pageSetup paperSize="9" scale="85" orientation="landscape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zoomScale="70" zoomScaleNormal="70" workbookViewId="0">
      <selection activeCell="Y29" sqref="Y29"/>
    </sheetView>
  </sheetViews>
  <sheetFormatPr defaultColWidth="9.109375" defaultRowHeight="21" x14ac:dyDescent="0.25"/>
  <cols>
    <col min="1" max="1" width="2.44140625" style="91" customWidth="1"/>
    <col min="2" max="2" width="6.5546875" style="91" customWidth="1"/>
    <col min="3" max="4" width="9.109375" style="91"/>
    <col min="5" max="5" width="14.88671875" style="91" customWidth="1"/>
    <col min="6" max="6" width="5.5546875" style="91" customWidth="1"/>
    <col min="7" max="7" width="9.33203125" style="91" customWidth="1"/>
    <col min="8" max="10" width="10.6640625" style="91" customWidth="1"/>
    <col min="11" max="11" width="7.5546875" style="91" customWidth="1"/>
    <col min="12" max="12" width="4.88671875" style="91" customWidth="1"/>
    <col min="13" max="13" width="9.109375" style="91"/>
    <col min="14" max="14" width="11.6640625" style="91" customWidth="1"/>
    <col min="15" max="15" width="8" style="91" customWidth="1"/>
    <col min="16" max="16" width="7.6640625" style="91" customWidth="1"/>
    <col min="17" max="17" width="6.88671875" style="91" customWidth="1"/>
    <col min="18" max="18" width="9.109375" style="91"/>
    <col min="19" max="19" width="8.44140625" style="91" customWidth="1"/>
    <col min="20" max="20" width="12.33203125" style="91" customWidth="1"/>
    <col min="21" max="21" width="9.109375" style="91"/>
    <col min="22" max="22" width="7.44140625" style="91" customWidth="1"/>
    <col min="23" max="16384" width="9.109375" style="91"/>
  </cols>
  <sheetData>
    <row r="1" spans="1:22" ht="10.95" customHeight="1" x14ac:dyDescent="0.25"/>
    <row r="2" spans="1:22" ht="23.4" x14ac:dyDescent="0.25">
      <c r="A2" s="108"/>
      <c r="B2" s="407"/>
      <c r="C2" s="407"/>
      <c r="D2" s="407"/>
      <c r="E2" s="407"/>
      <c r="F2" s="407"/>
      <c r="G2" s="407"/>
      <c r="H2" s="109"/>
      <c r="I2" s="110"/>
      <c r="J2" s="110"/>
      <c r="K2" s="111"/>
      <c r="L2" s="112" t="s">
        <v>100</v>
      </c>
      <c r="M2" s="113"/>
      <c r="N2" s="113"/>
      <c r="O2" s="114"/>
      <c r="P2" s="114"/>
      <c r="Q2" s="114"/>
      <c r="R2" s="114"/>
      <c r="S2" s="114"/>
      <c r="T2" s="113"/>
      <c r="U2" s="114"/>
      <c r="V2" s="111"/>
    </row>
    <row r="3" spans="1:22" ht="30.6" customHeight="1" x14ac:dyDescent="0.25">
      <c r="A3" s="115"/>
      <c r="B3" s="411" t="s">
        <v>101</v>
      </c>
      <c r="C3" s="407"/>
      <c r="D3" s="407"/>
      <c r="E3" s="407"/>
      <c r="F3" s="407"/>
      <c r="G3" s="412"/>
      <c r="H3" s="116" t="s">
        <v>102</v>
      </c>
      <c r="I3" s="117" t="s">
        <v>103</v>
      </c>
      <c r="J3" s="117" t="s">
        <v>104</v>
      </c>
      <c r="K3" s="118"/>
      <c r="L3" s="119"/>
      <c r="V3" s="118"/>
    </row>
    <row r="4" spans="1:22" x14ac:dyDescent="0.25">
      <c r="A4" s="115"/>
      <c r="B4" s="112" t="s">
        <v>105</v>
      </c>
      <c r="C4" s="114"/>
      <c r="D4" s="114"/>
      <c r="E4" s="114"/>
      <c r="F4" s="114"/>
      <c r="G4" s="111"/>
      <c r="H4" s="301">
        <v>57.6</v>
      </c>
      <c r="I4" s="120"/>
      <c r="J4" s="120"/>
      <c r="K4" s="118"/>
      <c r="L4" s="115"/>
      <c r="M4" s="313" t="s">
        <v>106</v>
      </c>
      <c r="R4" s="304" t="s">
        <v>107</v>
      </c>
      <c r="T4" s="91" t="s">
        <v>108</v>
      </c>
      <c r="V4" s="118"/>
    </row>
    <row r="5" spans="1:22" x14ac:dyDescent="0.25">
      <c r="A5" s="115"/>
      <c r="B5" s="119"/>
      <c r="C5" s="121" t="s">
        <v>222</v>
      </c>
      <c r="G5" s="118"/>
      <c r="H5" s="122"/>
      <c r="I5" s="123"/>
      <c r="J5" s="123"/>
      <c r="K5" s="118"/>
      <c r="L5" s="115"/>
      <c r="M5" s="91" t="s">
        <v>109</v>
      </c>
      <c r="V5" s="118"/>
    </row>
    <row r="6" spans="1:22" ht="30.6" customHeight="1" thickBot="1" x14ac:dyDescent="0.3">
      <c r="A6" s="115"/>
      <c r="B6" s="124" t="s">
        <v>221</v>
      </c>
      <c r="C6" s="125"/>
      <c r="D6" s="125"/>
      <c r="E6" s="125"/>
      <c r="F6" s="125"/>
      <c r="G6" s="126"/>
      <c r="H6" s="127">
        <v>28</v>
      </c>
      <c r="I6" s="128"/>
      <c r="J6" s="128"/>
      <c r="K6" s="118"/>
      <c r="L6" s="115"/>
      <c r="V6" s="118"/>
    </row>
    <row r="7" spans="1:22" ht="30.6" customHeight="1" thickBot="1" x14ac:dyDescent="0.3">
      <c r="A7" s="115"/>
      <c r="B7" s="408" t="s">
        <v>110</v>
      </c>
      <c r="C7" s="409"/>
      <c r="D7" s="409"/>
      <c r="E7" s="409"/>
      <c r="F7" s="409"/>
      <c r="G7" s="410"/>
      <c r="H7" s="303">
        <f>SUM(H4:H6)</f>
        <v>85.6</v>
      </c>
      <c r="I7" s="130"/>
      <c r="J7" s="131"/>
      <c r="K7" s="118"/>
      <c r="L7" s="115"/>
      <c r="V7" s="118"/>
    </row>
    <row r="8" spans="1:22" ht="30.6" customHeight="1" thickBot="1" x14ac:dyDescent="0.3">
      <c r="A8" s="115"/>
      <c r="B8" s="413" t="s">
        <v>223</v>
      </c>
      <c r="C8" s="414"/>
      <c r="D8" s="414"/>
      <c r="E8" s="414"/>
      <c r="F8" s="414"/>
      <c r="G8" s="415"/>
      <c r="H8" s="129" t="s">
        <v>111</v>
      </c>
      <c r="I8" s="130"/>
      <c r="J8" s="131"/>
      <c r="K8" s="118"/>
      <c r="M8" s="313" t="s">
        <v>106</v>
      </c>
      <c r="R8" s="91" t="s">
        <v>112</v>
      </c>
      <c r="T8" s="91" t="s">
        <v>108</v>
      </c>
      <c r="V8" s="118"/>
    </row>
    <row r="9" spans="1:22" x14ac:dyDescent="0.25">
      <c r="A9" s="115"/>
      <c r="K9" s="118"/>
      <c r="M9" s="91" t="s">
        <v>109</v>
      </c>
      <c r="V9" s="118"/>
    </row>
    <row r="10" spans="1:22" ht="23.4" x14ac:dyDescent="0.35">
      <c r="A10" s="132"/>
      <c r="B10" s="133" t="s">
        <v>113</v>
      </c>
      <c r="C10" s="134"/>
      <c r="D10" s="134"/>
      <c r="E10" s="134"/>
      <c r="K10" s="118"/>
      <c r="V10" s="118"/>
    </row>
    <row r="11" spans="1:22" x14ac:dyDescent="0.35">
      <c r="A11" s="115"/>
      <c r="B11" s="135" t="s">
        <v>114</v>
      </c>
      <c r="C11" s="136"/>
      <c r="D11" s="136"/>
      <c r="E11" s="136"/>
      <c r="K11" s="118"/>
      <c r="V11" s="118"/>
    </row>
    <row r="12" spans="1:22" x14ac:dyDescent="0.4">
      <c r="A12" s="115"/>
      <c r="B12" s="135" t="s">
        <v>224</v>
      </c>
      <c r="C12" s="137"/>
      <c r="D12" s="137"/>
      <c r="E12" s="137"/>
      <c r="G12" s="121"/>
      <c r="H12" s="121"/>
      <c r="I12" s="121"/>
      <c r="J12" s="121"/>
      <c r="K12" s="138"/>
      <c r="M12" s="313" t="s">
        <v>106</v>
      </c>
      <c r="R12" s="91" t="s">
        <v>112</v>
      </c>
      <c r="T12" s="91" t="s">
        <v>108</v>
      </c>
      <c r="V12" s="118"/>
    </row>
    <row r="13" spans="1:22" x14ac:dyDescent="0.4">
      <c r="A13" s="115"/>
      <c r="B13" s="393" t="s">
        <v>230</v>
      </c>
      <c r="C13" s="394"/>
      <c r="D13" s="394"/>
      <c r="E13" s="395"/>
      <c r="G13" s="396" t="s">
        <v>115</v>
      </c>
      <c r="H13" s="396"/>
      <c r="I13" s="396"/>
      <c r="J13" s="396"/>
      <c r="K13" s="397"/>
      <c r="M13" s="91" t="s">
        <v>109</v>
      </c>
      <c r="V13" s="118"/>
    </row>
    <row r="14" spans="1:22" x14ac:dyDescent="0.25">
      <c r="A14" s="115"/>
      <c r="B14" s="398" t="s">
        <v>116</v>
      </c>
      <c r="C14" s="399"/>
      <c r="D14" s="398" t="s">
        <v>225</v>
      </c>
      <c r="E14" s="399"/>
      <c r="G14" s="400" t="s">
        <v>117</v>
      </c>
      <c r="H14" s="400"/>
      <c r="I14" s="400"/>
      <c r="J14" s="400"/>
      <c r="K14" s="401"/>
      <c r="V14" s="118"/>
    </row>
    <row r="15" spans="1:22" x14ac:dyDescent="0.25">
      <c r="A15" s="115"/>
      <c r="B15" s="402" t="s">
        <v>118</v>
      </c>
      <c r="C15" s="402"/>
      <c r="D15" s="402" t="s">
        <v>119</v>
      </c>
      <c r="E15" s="402"/>
      <c r="H15" s="91" t="s">
        <v>120</v>
      </c>
      <c r="K15" s="118"/>
      <c r="V15" s="118"/>
    </row>
    <row r="16" spans="1:22" x14ac:dyDescent="0.25">
      <c r="A16" s="115"/>
      <c r="B16" s="391" t="s">
        <v>111</v>
      </c>
      <c r="C16" s="392"/>
      <c r="D16" s="391" t="s">
        <v>121</v>
      </c>
      <c r="E16" s="392"/>
      <c r="H16" s="91" t="s">
        <v>122</v>
      </c>
      <c r="K16" s="118"/>
      <c r="M16" s="313" t="s">
        <v>106</v>
      </c>
      <c r="R16" s="91" t="s">
        <v>112</v>
      </c>
      <c r="T16" s="91" t="s">
        <v>108</v>
      </c>
      <c r="V16" s="118"/>
    </row>
    <row r="17" spans="1:22" x14ac:dyDescent="0.25">
      <c r="A17" s="115"/>
      <c r="B17" s="391" t="s">
        <v>123</v>
      </c>
      <c r="C17" s="392"/>
      <c r="D17" s="405" t="s">
        <v>124</v>
      </c>
      <c r="E17" s="406"/>
      <c r="H17" s="91" t="s">
        <v>125</v>
      </c>
      <c r="K17" s="118"/>
      <c r="M17" s="91" t="s">
        <v>109</v>
      </c>
      <c r="V17" s="118"/>
    </row>
    <row r="18" spans="1:22" x14ac:dyDescent="0.25">
      <c r="A18" s="115"/>
      <c r="B18" s="391" t="s">
        <v>226</v>
      </c>
      <c r="C18" s="392"/>
      <c r="D18" s="391" t="s">
        <v>126</v>
      </c>
      <c r="E18" s="392"/>
      <c r="K18" s="118"/>
      <c r="V18" s="118"/>
    </row>
    <row r="19" spans="1:22" ht="20.55" customHeight="1" x14ac:dyDescent="0.25">
      <c r="A19" s="115"/>
      <c r="B19" s="403" t="s">
        <v>227</v>
      </c>
      <c r="C19" s="404"/>
      <c r="D19" s="391" t="s">
        <v>127</v>
      </c>
      <c r="E19" s="392"/>
      <c r="G19" s="139" t="s">
        <v>128</v>
      </c>
      <c r="H19" s="91" t="s">
        <v>129</v>
      </c>
      <c r="K19" s="118"/>
      <c r="V19" s="118"/>
    </row>
    <row r="20" spans="1:22" x14ac:dyDescent="0.25">
      <c r="A20" s="115"/>
      <c r="B20" s="391" t="s">
        <v>228</v>
      </c>
      <c r="C20" s="392"/>
      <c r="D20" s="391" t="s">
        <v>229</v>
      </c>
      <c r="E20" s="392"/>
      <c r="H20" s="91" t="s">
        <v>129</v>
      </c>
      <c r="K20" s="118"/>
      <c r="M20" s="313" t="s">
        <v>106</v>
      </c>
      <c r="N20" s="140"/>
      <c r="O20" s="140"/>
      <c r="P20" s="140"/>
      <c r="Q20" s="140"/>
      <c r="R20" s="91" t="s">
        <v>112</v>
      </c>
      <c r="T20" s="140" t="str">
        <f>$T$4</f>
        <v>Date.........../................/................</v>
      </c>
      <c r="U20" s="140"/>
      <c r="V20" s="141"/>
    </row>
    <row r="21" spans="1:22" x14ac:dyDescent="0.25">
      <c r="A21" s="142"/>
      <c r="B21" s="143"/>
      <c r="C21" s="143"/>
      <c r="D21" s="143"/>
      <c r="E21" s="143"/>
      <c r="F21" s="143"/>
      <c r="G21" s="143"/>
      <c r="H21" s="144"/>
      <c r="I21" s="144"/>
      <c r="J21" s="144"/>
      <c r="K21" s="145"/>
      <c r="M21" s="91" t="s">
        <v>109</v>
      </c>
      <c r="N21" s="140"/>
      <c r="O21" s="140"/>
      <c r="P21" s="140"/>
      <c r="Q21" s="140"/>
      <c r="R21" s="140"/>
      <c r="T21" s="140"/>
      <c r="U21" s="140"/>
      <c r="V21" s="141"/>
    </row>
    <row r="22" spans="1:22" x14ac:dyDescent="0.25">
      <c r="A22" s="115"/>
      <c r="B22" s="146" t="s">
        <v>218</v>
      </c>
      <c r="C22" s="46"/>
      <c r="D22" s="46"/>
      <c r="E22" s="46"/>
      <c r="F22" s="46"/>
      <c r="G22" s="147"/>
      <c r="H22" s="114"/>
      <c r="I22" s="114"/>
      <c r="J22" s="114"/>
      <c r="K22" s="111"/>
      <c r="V22" s="118"/>
    </row>
    <row r="23" spans="1:22" x14ac:dyDescent="0.25">
      <c r="A23" s="115"/>
      <c r="B23" s="148"/>
      <c r="C23" s="149"/>
      <c r="D23" s="149"/>
      <c r="E23" s="149"/>
      <c r="F23" s="149"/>
      <c r="G23" s="149"/>
      <c r="H23" s="150"/>
      <c r="I23" s="150"/>
      <c r="J23" s="150"/>
      <c r="K23" s="118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5"/>
    </row>
    <row r="24" spans="1:22" x14ac:dyDescent="0.35">
      <c r="A24" s="115"/>
      <c r="B24" s="151"/>
      <c r="C24" s="152"/>
      <c r="D24" s="152"/>
      <c r="E24" s="152"/>
      <c r="F24" s="153"/>
      <c r="G24" s="153"/>
      <c r="H24" s="153"/>
      <c r="I24" s="153"/>
      <c r="J24" s="153"/>
      <c r="K24" s="118"/>
      <c r="L24" s="121"/>
      <c r="U24" s="114"/>
      <c r="V24" s="118"/>
    </row>
    <row r="25" spans="1:22" x14ac:dyDescent="0.35">
      <c r="A25" s="115"/>
      <c r="B25" s="153"/>
      <c r="C25" s="154"/>
      <c r="D25" s="154"/>
      <c r="E25" s="154"/>
      <c r="F25" s="153"/>
      <c r="G25" s="153"/>
      <c r="H25" s="153"/>
      <c r="I25" s="153"/>
      <c r="J25" s="153"/>
      <c r="K25" s="118"/>
      <c r="L25" s="121" t="s">
        <v>100</v>
      </c>
      <c r="V25" s="118"/>
    </row>
    <row r="26" spans="1:22" x14ac:dyDescent="0.4">
      <c r="A26" s="115"/>
      <c r="B26" s="153"/>
      <c r="C26" s="155"/>
      <c r="D26" s="155"/>
      <c r="E26" s="155"/>
      <c r="F26" s="153"/>
      <c r="G26" s="151"/>
      <c r="H26" s="151"/>
      <c r="I26" s="151"/>
      <c r="J26" s="151"/>
      <c r="K26" s="138"/>
      <c r="V26" s="118"/>
    </row>
    <row r="27" spans="1:22" x14ac:dyDescent="0.4">
      <c r="A27" s="115"/>
      <c r="B27" s="146" t="s">
        <v>219</v>
      </c>
      <c r="C27" s="156"/>
      <c r="D27" s="156"/>
      <c r="E27" s="156"/>
      <c r="G27" s="121"/>
      <c r="H27" s="121"/>
      <c r="I27" s="121"/>
      <c r="J27" s="121"/>
      <c r="K27" s="138"/>
      <c r="M27" s="91" t="s">
        <v>130</v>
      </c>
      <c r="R27" s="304" t="s">
        <v>36</v>
      </c>
      <c r="T27" s="91" t="s">
        <v>131</v>
      </c>
      <c r="V27" s="118"/>
    </row>
    <row r="28" spans="1:22" x14ac:dyDescent="0.25">
      <c r="A28" s="115"/>
      <c r="B28" s="121"/>
      <c r="C28" s="121"/>
      <c r="D28" s="121"/>
      <c r="E28" s="121"/>
      <c r="K28" s="118"/>
      <c r="M28" s="91" t="s">
        <v>109</v>
      </c>
      <c r="V28" s="118"/>
    </row>
    <row r="29" spans="1:22" x14ac:dyDescent="0.25">
      <c r="A29" s="115"/>
      <c r="B29" s="151"/>
      <c r="C29" s="153"/>
      <c r="D29" s="153"/>
      <c r="E29" s="153"/>
      <c r="F29" s="153"/>
      <c r="G29" s="153"/>
      <c r="H29" s="153"/>
      <c r="I29" s="153"/>
      <c r="J29" s="153"/>
      <c r="K29" s="118"/>
      <c r="V29" s="118"/>
    </row>
    <row r="30" spans="1:22" x14ac:dyDescent="0.25">
      <c r="A30" s="115"/>
      <c r="B30" s="153"/>
      <c r="C30" s="157"/>
      <c r="D30" s="157"/>
      <c r="E30" s="157"/>
      <c r="F30" s="153"/>
      <c r="G30" s="153"/>
      <c r="H30" s="153"/>
      <c r="I30" s="153"/>
      <c r="J30" s="153"/>
      <c r="K30" s="118"/>
      <c r="L30" s="121"/>
      <c r="V30" s="118"/>
    </row>
    <row r="31" spans="1:22" x14ac:dyDescent="0.25">
      <c r="A31" s="115"/>
      <c r="B31" s="153"/>
      <c r="C31" s="157"/>
      <c r="D31" s="158"/>
      <c r="E31" s="158"/>
      <c r="F31" s="153"/>
      <c r="G31" s="153"/>
      <c r="H31" s="153"/>
      <c r="I31" s="153"/>
      <c r="J31" s="153"/>
      <c r="K31" s="118"/>
      <c r="M31" s="91" t="s">
        <v>130</v>
      </c>
      <c r="R31" s="304" t="s">
        <v>201</v>
      </c>
      <c r="T31" s="91" t="s">
        <v>132</v>
      </c>
      <c r="V31" s="118"/>
    </row>
    <row r="32" spans="1:22" x14ac:dyDescent="0.25">
      <c r="A32" s="115"/>
      <c r="B32" s="146" t="s">
        <v>220</v>
      </c>
      <c r="C32" s="159"/>
      <c r="D32" s="159"/>
      <c r="E32" s="159"/>
      <c r="K32" s="118"/>
      <c r="M32" s="91" t="s">
        <v>109</v>
      </c>
      <c r="V32" s="118"/>
    </row>
    <row r="33" spans="1:22" x14ac:dyDescent="0.25">
      <c r="A33" s="115"/>
      <c r="B33" s="46"/>
      <c r="C33" s="159"/>
      <c r="D33" s="159"/>
      <c r="E33" s="159"/>
      <c r="G33" s="139"/>
      <c r="K33" s="118"/>
      <c r="L33" s="338" t="s">
        <v>231</v>
      </c>
      <c r="M33" s="332"/>
      <c r="N33" s="332"/>
      <c r="O33" s="332"/>
      <c r="P33" s="332"/>
      <c r="Q33" s="332"/>
      <c r="R33" s="332"/>
      <c r="S33" s="332"/>
      <c r="T33" s="332"/>
      <c r="U33" s="332"/>
      <c r="V33" s="333"/>
    </row>
    <row r="34" spans="1:22" x14ac:dyDescent="0.25">
      <c r="A34" s="115"/>
      <c r="B34" s="160"/>
      <c r="C34" s="157"/>
      <c r="D34" s="157"/>
      <c r="E34" s="157"/>
      <c r="F34" s="153"/>
      <c r="G34" s="153"/>
      <c r="H34" s="153"/>
      <c r="I34" s="153"/>
      <c r="J34" s="153"/>
      <c r="K34" s="118"/>
      <c r="L34" s="338" t="s">
        <v>232</v>
      </c>
      <c r="M34" s="334"/>
      <c r="N34" s="334"/>
      <c r="O34" s="334"/>
      <c r="P34" s="334"/>
      <c r="Q34" s="334"/>
      <c r="R34" s="334"/>
      <c r="S34" s="334"/>
      <c r="T34" s="334"/>
      <c r="U34" s="334"/>
      <c r="V34" s="335"/>
    </row>
    <row r="35" spans="1:22" x14ac:dyDescent="0.25">
      <c r="A35" s="142"/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331" t="s">
        <v>233</v>
      </c>
      <c r="M35" s="336"/>
      <c r="N35" s="336"/>
      <c r="O35" s="336"/>
      <c r="P35" s="336"/>
      <c r="Q35" s="336"/>
      <c r="R35" s="336"/>
      <c r="S35" s="336"/>
      <c r="T35" s="336"/>
      <c r="U35" s="336"/>
      <c r="V35" s="337"/>
    </row>
    <row r="36" spans="1:22" x14ac:dyDescent="0.25">
      <c r="V36" s="161" t="s">
        <v>134</v>
      </c>
    </row>
  </sheetData>
  <mergeCells count="21">
    <mergeCell ref="B2:G2"/>
    <mergeCell ref="D19:E19"/>
    <mergeCell ref="B7:G7"/>
    <mergeCell ref="B3:G3"/>
    <mergeCell ref="B8:G8"/>
    <mergeCell ref="B20:C20"/>
    <mergeCell ref="D20:E20"/>
    <mergeCell ref="B13:E13"/>
    <mergeCell ref="G13:K13"/>
    <mergeCell ref="B14:C14"/>
    <mergeCell ref="D14:E14"/>
    <mergeCell ref="G14:K14"/>
    <mergeCell ref="B15:C15"/>
    <mergeCell ref="D15:E15"/>
    <mergeCell ref="B19:C19"/>
    <mergeCell ref="B16:C16"/>
    <mergeCell ref="D16:E16"/>
    <mergeCell ref="B17:C17"/>
    <mergeCell ref="D17:E17"/>
    <mergeCell ref="B18:C18"/>
    <mergeCell ref="D18:E18"/>
  </mergeCells>
  <pageMargins left="0.39370078740157483" right="0.19685039370078741" top="0.19685039370078741" bottom="0.19685039370078741" header="0.31496062992125984" footer="0.31496062992125984"/>
  <pageSetup paperSize="9" scale="75" orientation="landscape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28"/>
  <sheetViews>
    <sheetView zoomScale="70" zoomScaleNormal="70" workbookViewId="0">
      <selection activeCell="J9" sqref="J9"/>
    </sheetView>
  </sheetViews>
  <sheetFormatPr defaultColWidth="9.109375" defaultRowHeight="21" x14ac:dyDescent="0.25"/>
  <cols>
    <col min="1" max="1" width="6.33203125" style="64" customWidth="1"/>
    <col min="2" max="2" width="56" style="64" customWidth="1"/>
    <col min="3" max="3" width="20" style="64" customWidth="1"/>
    <col min="4" max="4" width="19.6640625" style="64" customWidth="1"/>
    <col min="5" max="5" width="17.5546875" style="64" customWidth="1"/>
    <col min="6" max="6" width="21" style="64" customWidth="1"/>
    <col min="7" max="7" width="19.21875" style="64" customWidth="1"/>
    <col min="8" max="16384" width="9.109375" style="64"/>
  </cols>
  <sheetData>
    <row r="1" spans="1:7" s="231" customFormat="1" ht="19.8" customHeight="1" thickBot="1" x14ac:dyDescent="0.3">
      <c r="E1" s="348" t="s">
        <v>202</v>
      </c>
      <c r="F1" s="348"/>
      <c r="G1" s="348"/>
    </row>
    <row r="2" spans="1:7" s="231" customFormat="1" ht="28.5" customHeight="1" thickBot="1" x14ac:dyDescent="0.3">
      <c r="A2" s="232"/>
      <c r="B2" s="233"/>
      <c r="C2" s="234" t="s">
        <v>135</v>
      </c>
      <c r="D2" s="235"/>
      <c r="E2" s="236"/>
      <c r="F2" s="339" t="s">
        <v>204</v>
      </c>
      <c r="G2" s="321" t="s">
        <v>203</v>
      </c>
    </row>
    <row r="3" spans="1:7" s="231" customFormat="1" ht="23.4" customHeight="1" x14ac:dyDescent="0.25">
      <c r="A3" s="237"/>
      <c r="B3" s="238"/>
      <c r="C3" s="239" t="s">
        <v>0</v>
      </c>
      <c r="D3" s="240"/>
      <c r="F3" s="315" t="s">
        <v>136</v>
      </c>
      <c r="G3" s="241"/>
    </row>
    <row r="4" spans="1:7" s="231" customFormat="1" ht="21" customHeight="1" x14ac:dyDescent="0.25">
      <c r="A4" s="422" t="s">
        <v>2</v>
      </c>
      <c r="B4" s="423"/>
      <c r="C4" s="239" t="s">
        <v>3</v>
      </c>
      <c r="D4" s="240"/>
      <c r="E4" s="240" t="s">
        <v>4</v>
      </c>
      <c r="F4" s="239" t="s">
        <v>137</v>
      </c>
      <c r="G4" s="242"/>
    </row>
    <row r="5" spans="1:7" s="231" customFormat="1" ht="28.5" customHeight="1" x14ac:dyDescent="0.25">
      <c r="A5" s="424" t="s">
        <v>6</v>
      </c>
      <c r="B5" s="425"/>
      <c r="C5" s="243" t="s">
        <v>138</v>
      </c>
      <c r="D5" s="240"/>
      <c r="F5" s="239" t="s">
        <v>139</v>
      </c>
      <c r="G5" s="242"/>
    </row>
    <row r="6" spans="1:7" s="231" customFormat="1" ht="28.5" customHeight="1" thickBot="1" x14ac:dyDescent="0.3">
      <c r="A6" s="426" t="s">
        <v>140</v>
      </c>
      <c r="B6" s="427"/>
      <c r="C6" s="244" t="s">
        <v>141</v>
      </c>
      <c r="D6" s="240"/>
      <c r="F6" s="239" t="s">
        <v>142</v>
      </c>
      <c r="G6" s="242"/>
    </row>
    <row r="7" spans="1:7" s="231" customFormat="1" x14ac:dyDescent="0.25">
      <c r="A7" s="245" t="s">
        <v>143</v>
      </c>
      <c r="C7" s="246"/>
      <c r="D7" s="246"/>
      <c r="E7" s="246"/>
      <c r="F7" s="246"/>
      <c r="G7" s="247"/>
    </row>
    <row r="8" spans="1:7" s="231" customFormat="1" x14ac:dyDescent="0.25">
      <c r="A8" s="248" t="s">
        <v>12</v>
      </c>
      <c r="C8" s="56"/>
      <c r="D8" s="56"/>
      <c r="E8" s="56"/>
      <c r="F8" s="56"/>
      <c r="G8" s="249"/>
    </row>
    <row r="9" spans="1:7" s="231" customFormat="1" x14ac:dyDescent="0.25">
      <c r="A9" s="250" t="s">
        <v>144</v>
      </c>
      <c r="C9" s="56"/>
      <c r="D9" s="56"/>
      <c r="E9" s="56"/>
      <c r="F9" s="56"/>
      <c r="G9" s="249"/>
    </row>
    <row r="10" spans="1:7" s="231" customFormat="1" ht="21.6" thickBot="1" x14ac:dyDescent="0.3">
      <c r="A10" s="251" t="s">
        <v>145</v>
      </c>
      <c r="C10" s="56"/>
      <c r="D10" s="56"/>
      <c r="E10" s="56"/>
      <c r="F10" s="56"/>
      <c r="G10" s="249"/>
    </row>
    <row r="11" spans="1:7" ht="22.8" customHeight="1" thickTop="1" x14ac:dyDescent="0.25">
      <c r="A11" s="428" t="s">
        <v>146</v>
      </c>
      <c r="B11" s="429"/>
      <c r="C11" s="252"/>
      <c r="D11" s="252"/>
      <c r="E11" s="252"/>
      <c r="F11" s="252"/>
      <c r="G11" s="253"/>
    </row>
    <row r="12" spans="1:7" ht="11.4" customHeight="1" thickBot="1" x14ac:dyDescent="0.3">
      <c r="A12" s="430"/>
      <c r="B12" s="431"/>
      <c r="C12" s="69"/>
      <c r="D12" s="69"/>
      <c r="E12" s="69"/>
      <c r="F12" s="69"/>
      <c r="G12" s="254"/>
    </row>
    <row r="13" spans="1:7" ht="36.6" thickBot="1" x14ac:dyDescent="0.3">
      <c r="A13" s="255" t="s">
        <v>33</v>
      </c>
      <c r="B13" s="256" t="s">
        <v>147</v>
      </c>
      <c r="C13" s="257" t="s">
        <v>85</v>
      </c>
      <c r="D13" s="258" t="s">
        <v>148</v>
      </c>
      <c r="E13" s="258" t="s">
        <v>37</v>
      </c>
      <c r="F13" s="432" t="s">
        <v>200</v>
      </c>
      <c r="G13" s="433"/>
    </row>
    <row r="14" spans="1:7" x14ac:dyDescent="0.25">
      <c r="A14" s="34">
        <v>1</v>
      </c>
      <c r="B14" s="32" t="s">
        <v>149</v>
      </c>
      <c r="C14" s="26"/>
      <c r="D14" s="27"/>
      <c r="E14" s="26"/>
      <c r="F14" s="434"/>
      <c r="G14" s="435"/>
    </row>
    <row r="15" spans="1:7" x14ac:dyDescent="0.25">
      <c r="A15" s="35"/>
      <c r="B15" s="32" t="s">
        <v>150</v>
      </c>
      <c r="C15" s="11"/>
      <c r="D15" s="12"/>
      <c r="E15" s="11"/>
      <c r="F15" s="420"/>
      <c r="G15" s="421"/>
    </row>
    <row r="16" spans="1:7" x14ac:dyDescent="0.25">
      <c r="A16" s="35"/>
      <c r="B16" s="33"/>
      <c r="C16" s="11"/>
      <c r="D16" s="12"/>
      <c r="E16" s="11"/>
      <c r="F16" s="420"/>
      <c r="G16" s="421"/>
    </row>
    <row r="17" spans="1:7" x14ac:dyDescent="0.25">
      <c r="A17" s="35">
        <v>2</v>
      </c>
      <c r="B17" s="33" t="s">
        <v>195</v>
      </c>
      <c r="C17" s="11"/>
      <c r="D17" s="12"/>
      <c r="E17" s="11"/>
      <c r="F17" s="420"/>
      <c r="G17" s="421"/>
    </row>
    <row r="18" spans="1:7" x14ac:dyDescent="0.25">
      <c r="A18" s="35"/>
      <c r="B18" s="33" t="s">
        <v>151</v>
      </c>
      <c r="C18" s="11"/>
      <c r="D18" s="12"/>
      <c r="E18" s="11"/>
      <c r="F18" s="420"/>
      <c r="G18" s="421"/>
    </row>
    <row r="19" spans="1:7" x14ac:dyDescent="0.25">
      <c r="A19" s="35"/>
      <c r="B19" s="33"/>
      <c r="C19" s="11"/>
      <c r="D19" s="12"/>
      <c r="E19" s="11"/>
      <c r="F19" s="420"/>
      <c r="G19" s="421"/>
    </row>
    <row r="20" spans="1:7" x14ac:dyDescent="0.25">
      <c r="A20" s="35"/>
      <c r="B20" s="33"/>
      <c r="C20" s="11"/>
      <c r="D20" s="12"/>
      <c r="E20" s="11"/>
      <c r="F20" s="420"/>
      <c r="G20" s="421"/>
    </row>
    <row r="21" spans="1:7" x14ac:dyDescent="0.25">
      <c r="A21" s="17"/>
      <c r="B21" s="33"/>
      <c r="C21" s="11"/>
      <c r="D21" s="12"/>
      <c r="E21" s="11"/>
      <c r="F21" s="420"/>
      <c r="G21" s="421"/>
    </row>
    <row r="22" spans="1:7" x14ac:dyDescent="0.25">
      <c r="A22" s="17"/>
      <c r="B22" s="33"/>
      <c r="C22" s="11"/>
      <c r="D22" s="12"/>
      <c r="E22" s="11"/>
      <c r="F22" s="420"/>
      <c r="G22" s="421"/>
    </row>
    <row r="23" spans="1:7" x14ac:dyDescent="0.25">
      <c r="A23" s="17"/>
      <c r="B23" s="29"/>
      <c r="C23" s="11"/>
      <c r="D23" s="12"/>
      <c r="E23" s="11"/>
      <c r="F23" s="420"/>
      <c r="G23" s="421"/>
    </row>
    <row r="24" spans="1:7" x14ac:dyDescent="0.25">
      <c r="A24" s="17"/>
      <c r="B24" s="28"/>
      <c r="C24" s="18"/>
      <c r="D24" s="19"/>
      <c r="E24" s="18"/>
      <c r="F24" s="420"/>
      <c r="G24" s="421"/>
    </row>
    <row r="25" spans="1:7" x14ac:dyDescent="0.25">
      <c r="A25" s="17"/>
      <c r="B25" s="20"/>
      <c r="C25" s="18"/>
      <c r="D25" s="19"/>
      <c r="E25" s="18"/>
      <c r="F25" s="420"/>
      <c r="G25" s="421"/>
    </row>
    <row r="26" spans="1:7" ht="21.6" thickBot="1" x14ac:dyDescent="0.3">
      <c r="A26" s="93"/>
      <c r="B26" s="94"/>
      <c r="C26" s="96"/>
      <c r="D26" s="97"/>
      <c r="E26" s="96"/>
      <c r="F26" s="416"/>
      <c r="G26" s="417"/>
    </row>
    <row r="27" spans="1:7" ht="34.200000000000003" customHeight="1" thickBot="1" x14ac:dyDescent="0.45">
      <c r="A27" s="340" t="s">
        <v>234</v>
      </c>
      <c r="B27" s="260"/>
      <c r="C27" s="102"/>
      <c r="D27" s="102"/>
      <c r="E27" s="261" t="s">
        <v>152</v>
      </c>
      <c r="F27" s="418"/>
      <c r="G27" s="419"/>
    </row>
    <row r="28" spans="1:7" ht="25.95" customHeight="1" x14ac:dyDescent="0.25">
      <c r="A28" s="240"/>
      <c r="F28" s="262"/>
      <c r="G28" s="227" t="s">
        <v>153</v>
      </c>
    </row>
  </sheetData>
  <mergeCells count="20">
    <mergeCell ref="F19:G19"/>
    <mergeCell ref="E1:G1"/>
    <mergeCell ref="A4:B4"/>
    <mergeCell ref="A5:B5"/>
    <mergeCell ref="A6:B6"/>
    <mergeCell ref="A11:B12"/>
    <mergeCell ref="F13:G13"/>
    <mergeCell ref="F14:G14"/>
    <mergeCell ref="F15:G15"/>
    <mergeCell ref="F16:G16"/>
    <mergeCell ref="F17:G17"/>
    <mergeCell ref="F18:G18"/>
    <mergeCell ref="F26:G26"/>
    <mergeCell ref="F27:G27"/>
    <mergeCell ref="F20:G20"/>
    <mergeCell ref="F21:G21"/>
    <mergeCell ref="F22:G22"/>
    <mergeCell ref="F23:G23"/>
    <mergeCell ref="F24:G24"/>
    <mergeCell ref="F25:G25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32"/>
  <sheetViews>
    <sheetView zoomScale="80" zoomScaleNormal="80" workbookViewId="0">
      <selection activeCell="S5" sqref="S5"/>
    </sheetView>
  </sheetViews>
  <sheetFormatPr defaultColWidth="9.109375" defaultRowHeight="21" x14ac:dyDescent="0.25"/>
  <cols>
    <col min="1" max="1" width="4.6640625" style="263" customWidth="1"/>
    <col min="2" max="2" width="9.109375" style="263"/>
    <col min="3" max="3" width="9.5546875" style="263" customWidth="1"/>
    <col min="4" max="4" width="9.109375" style="263"/>
    <col min="5" max="5" width="10.33203125" style="263" customWidth="1"/>
    <col min="6" max="17" width="9.109375" style="263"/>
    <col min="18" max="18" width="11.6640625" style="263" customWidth="1"/>
    <col min="19" max="16384" width="9.109375" style="263"/>
  </cols>
  <sheetData>
    <row r="1" spans="1:18" ht="27.6" customHeight="1" thickBot="1" x14ac:dyDescent="0.3"/>
    <row r="2" spans="1:18" x14ac:dyDescent="0.25">
      <c r="A2" s="264"/>
      <c r="B2" s="265"/>
      <c r="C2" s="265"/>
      <c r="D2" s="266"/>
      <c r="E2" s="266"/>
      <c r="F2" s="266"/>
      <c r="G2" s="266"/>
      <c r="H2" s="264"/>
      <c r="I2" s="266"/>
      <c r="J2" s="266"/>
      <c r="K2" s="266"/>
      <c r="L2" s="266"/>
      <c r="M2" s="266"/>
      <c r="N2" s="266"/>
      <c r="O2" s="266"/>
      <c r="P2" s="266"/>
      <c r="Q2" s="266"/>
      <c r="R2" s="267"/>
    </row>
    <row r="3" spans="1:18" x14ac:dyDescent="0.25">
      <c r="A3" s="268" t="s">
        <v>154</v>
      </c>
      <c r="B3" s="269"/>
      <c r="H3" s="268" t="s">
        <v>133</v>
      </c>
      <c r="R3" s="270"/>
    </row>
    <row r="4" spans="1:18" x14ac:dyDescent="0.25">
      <c r="A4" s="271"/>
      <c r="B4" s="272" t="s">
        <v>38</v>
      </c>
      <c r="D4" s="273"/>
      <c r="G4" s="270"/>
      <c r="H4" s="274"/>
      <c r="I4" s="275"/>
      <c r="J4" s="275"/>
      <c r="K4" s="275"/>
      <c r="L4" s="275"/>
      <c r="M4" s="275"/>
      <c r="N4" s="275"/>
      <c r="O4" s="275"/>
      <c r="P4" s="275"/>
      <c r="Q4" s="275"/>
      <c r="R4" s="270"/>
    </row>
    <row r="5" spans="1:18" x14ac:dyDescent="0.25">
      <c r="A5" s="276"/>
      <c r="G5" s="270"/>
      <c r="H5" s="277"/>
      <c r="I5" s="278"/>
      <c r="J5" s="278"/>
      <c r="K5" s="278"/>
      <c r="L5" s="278"/>
      <c r="M5" s="278"/>
      <c r="N5" s="278"/>
      <c r="O5" s="278"/>
      <c r="P5" s="278"/>
      <c r="Q5" s="278"/>
      <c r="R5" s="270"/>
    </row>
    <row r="6" spans="1:18" x14ac:dyDescent="0.25">
      <c r="A6" s="279"/>
      <c r="B6" s="436" t="s">
        <v>155</v>
      </c>
      <c r="C6" s="437"/>
      <c r="D6" s="280" t="s">
        <v>102</v>
      </c>
      <c r="E6" s="281" t="s">
        <v>103</v>
      </c>
      <c r="F6" s="281" t="s">
        <v>104</v>
      </c>
      <c r="G6" s="270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0"/>
    </row>
    <row r="7" spans="1:18" x14ac:dyDescent="0.25">
      <c r="A7" s="282"/>
      <c r="B7" s="438" t="s">
        <v>156</v>
      </c>
      <c r="C7" s="439"/>
      <c r="D7" s="283"/>
      <c r="E7" s="283"/>
      <c r="F7" s="283"/>
      <c r="G7" s="270"/>
      <c r="H7" s="277"/>
      <c r="I7" s="278"/>
      <c r="J7" s="278"/>
      <c r="K7" s="278"/>
      <c r="L7" s="278"/>
      <c r="M7" s="278"/>
      <c r="N7" s="278"/>
      <c r="O7" s="278"/>
      <c r="P7" s="278"/>
      <c r="Q7" s="278"/>
      <c r="R7" s="270"/>
    </row>
    <row r="8" spans="1:18" x14ac:dyDescent="0.25">
      <c r="A8" s="282"/>
      <c r="B8" s="440"/>
      <c r="C8" s="441"/>
      <c r="D8" s="284"/>
      <c r="E8" s="284"/>
      <c r="F8" s="284"/>
      <c r="G8" s="159"/>
      <c r="H8" s="285"/>
      <c r="I8" s="157"/>
      <c r="J8" s="157"/>
      <c r="K8" s="157"/>
      <c r="L8" s="278"/>
      <c r="M8" s="278"/>
      <c r="N8" s="278"/>
      <c r="O8" s="278"/>
      <c r="P8" s="278"/>
      <c r="Q8" s="278"/>
      <c r="R8" s="270"/>
    </row>
    <row r="9" spans="1:18" x14ac:dyDescent="0.25">
      <c r="A9" s="276"/>
      <c r="B9" s="314" t="s">
        <v>157</v>
      </c>
      <c r="D9" s="273"/>
      <c r="H9" s="277"/>
      <c r="I9" s="278"/>
      <c r="J9" s="278"/>
      <c r="K9" s="278"/>
      <c r="L9" s="278"/>
      <c r="M9" s="278"/>
      <c r="N9" s="278"/>
      <c r="O9" s="278"/>
      <c r="P9" s="278"/>
      <c r="Q9" s="278"/>
      <c r="R9" s="270"/>
    </row>
    <row r="10" spans="1:18" x14ac:dyDescent="0.25">
      <c r="A10" s="276"/>
      <c r="B10" s="314" t="s">
        <v>158</v>
      </c>
      <c r="D10" s="273"/>
      <c r="H10" s="277"/>
      <c r="I10" s="278"/>
      <c r="J10" s="278"/>
      <c r="K10" s="278"/>
      <c r="L10" s="278"/>
      <c r="M10" s="278"/>
      <c r="N10" s="278"/>
      <c r="O10" s="278"/>
      <c r="P10" s="278"/>
      <c r="Q10" s="278"/>
      <c r="R10" s="270"/>
    </row>
    <row r="11" spans="1:18" x14ac:dyDescent="0.25">
      <c r="A11" s="276"/>
      <c r="D11" s="273"/>
      <c r="H11" s="276"/>
      <c r="R11" s="270"/>
    </row>
    <row r="12" spans="1:18" x14ac:dyDescent="0.25">
      <c r="A12" s="286"/>
      <c r="B12" s="287"/>
      <c r="C12" s="287"/>
      <c r="D12" s="287"/>
      <c r="E12" s="287"/>
      <c r="F12" s="287"/>
      <c r="G12" s="287"/>
      <c r="H12" s="286"/>
      <c r="I12" s="287"/>
      <c r="J12" s="287"/>
      <c r="K12" s="287"/>
      <c r="L12" s="287"/>
      <c r="M12" s="287"/>
      <c r="N12" s="287"/>
      <c r="O12" s="287"/>
      <c r="P12" s="287"/>
      <c r="Q12" s="287"/>
      <c r="R12" s="288"/>
    </row>
    <row r="13" spans="1:18" x14ac:dyDescent="0.25">
      <c r="A13" s="289" t="s">
        <v>100</v>
      </c>
      <c r="B13" s="290"/>
      <c r="H13" s="291"/>
      <c r="I13" s="272"/>
      <c r="J13" s="272"/>
      <c r="K13" s="292"/>
      <c r="L13" s="272" t="s">
        <v>159</v>
      </c>
      <c r="R13" s="270"/>
    </row>
    <row r="14" spans="1:18" x14ac:dyDescent="0.25">
      <c r="A14" s="276"/>
      <c r="C14" s="273"/>
      <c r="K14" s="293"/>
      <c r="R14" s="270"/>
    </row>
    <row r="15" spans="1:18" x14ac:dyDescent="0.25">
      <c r="A15" s="276"/>
      <c r="B15" s="273" t="s">
        <v>160</v>
      </c>
      <c r="C15" s="263" t="s">
        <v>161</v>
      </c>
      <c r="F15" s="273" t="s">
        <v>107</v>
      </c>
      <c r="H15" s="263" t="s">
        <v>162</v>
      </c>
      <c r="J15" s="273"/>
      <c r="K15" s="293"/>
      <c r="M15" s="273" t="s">
        <v>160</v>
      </c>
      <c r="N15" s="263" t="s">
        <v>163</v>
      </c>
      <c r="Q15" s="263" t="s">
        <v>36</v>
      </c>
      <c r="R15" s="270"/>
    </row>
    <row r="16" spans="1:18" x14ac:dyDescent="0.25">
      <c r="A16" s="276"/>
      <c r="C16" s="263" t="s">
        <v>164</v>
      </c>
      <c r="K16" s="293"/>
      <c r="N16" s="263" t="s">
        <v>164</v>
      </c>
      <c r="R16" s="270"/>
    </row>
    <row r="17" spans="1:18" x14ac:dyDescent="0.25">
      <c r="A17" s="276"/>
      <c r="K17" s="293"/>
      <c r="R17" s="270"/>
    </row>
    <row r="18" spans="1:18" x14ac:dyDescent="0.25">
      <c r="A18" s="276"/>
      <c r="B18" s="273" t="s">
        <v>160</v>
      </c>
      <c r="C18" s="263" t="s">
        <v>161</v>
      </c>
      <c r="F18" s="263" t="s">
        <v>112</v>
      </c>
      <c r="H18" s="263" t="s">
        <v>162</v>
      </c>
      <c r="J18" s="273"/>
      <c r="K18" s="293"/>
      <c r="M18" s="273" t="s">
        <v>165</v>
      </c>
      <c r="N18" s="263" t="s">
        <v>166</v>
      </c>
      <c r="R18" s="270"/>
    </row>
    <row r="19" spans="1:18" x14ac:dyDescent="0.25">
      <c r="A19" s="276"/>
      <c r="C19" s="263" t="s">
        <v>164</v>
      </c>
      <c r="K19" s="293"/>
      <c r="R19" s="270"/>
    </row>
    <row r="20" spans="1:18" x14ac:dyDescent="0.25">
      <c r="A20" s="276"/>
      <c r="K20" s="293"/>
      <c r="L20" s="272" t="s">
        <v>159</v>
      </c>
      <c r="R20" s="270"/>
    </row>
    <row r="21" spans="1:18" x14ac:dyDescent="0.25">
      <c r="A21" s="276"/>
      <c r="B21" s="273" t="s">
        <v>160</v>
      </c>
      <c r="C21" s="263" t="s">
        <v>161</v>
      </c>
      <c r="F21" s="263" t="s">
        <v>112</v>
      </c>
      <c r="H21" s="263" t="s">
        <v>162</v>
      </c>
      <c r="J21" s="273"/>
      <c r="K21" s="293"/>
      <c r="R21" s="270"/>
    </row>
    <row r="22" spans="1:18" x14ac:dyDescent="0.25">
      <c r="A22" s="276"/>
      <c r="C22" s="263" t="s">
        <v>164</v>
      </c>
      <c r="K22" s="293"/>
      <c r="M22" s="273" t="s">
        <v>160</v>
      </c>
      <c r="N22" s="263" t="s">
        <v>163</v>
      </c>
      <c r="Q22" s="263" t="s">
        <v>201</v>
      </c>
      <c r="R22" s="270"/>
    </row>
    <row r="23" spans="1:18" x14ac:dyDescent="0.25">
      <c r="A23" s="276"/>
      <c r="K23" s="293"/>
      <c r="N23" s="263" t="s">
        <v>164</v>
      </c>
      <c r="R23" s="270"/>
    </row>
    <row r="24" spans="1:18" x14ac:dyDescent="0.25">
      <c r="A24" s="276"/>
      <c r="B24" s="273" t="s">
        <v>160</v>
      </c>
      <c r="C24" s="263" t="s">
        <v>161</v>
      </c>
      <c r="F24" s="263" t="s">
        <v>112</v>
      </c>
      <c r="H24" s="263" t="s">
        <v>162</v>
      </c>
      <c r="J24" s="273"/>
      <c r="K24" s="293"/>
      <c r="R24" s="270"/>
    </row>
    <row r="25" spans="1:18" x14ac:dyDescent="0.25">
      <c r="A25" s="276"/>
      <c r="C25" s="263" t="s">
        <v>164</v>
      </c>
      <c r="K25" s="293"/>
      <c r="M25" s="273" t="s">
        <v>165</v>
      </c>
      <c r="N25" s="263" t="s">
        <v>166</v>
      </c>
      <c r="R25" s="270"/>
    </row>
    <row r="26" spans="1:18" x14ac:dyDescent="0.25">
      <c r="A26" s="276"/>
      <c r="K26" s="293"/>
      <c r="R26" s="270"/>
    </row>
    <row r="27" spans="1:18" x14ac:dyDescent="0.25">
      <c r="A27" s="276"/>
      <c r="B27" s="273" t="s">
        <v>160</v>
      </c>
      <c r="C27" s="263" t="s">
        <v>161</v>
      </c>
      <c r="F27" s="263" t="s">
        <v>112</v>
      </c>
      <c r="H27" s="263" t="s">
        <v>162</v>
      </c>
      <c r="J27" s="273"/>
      <c r="K27" s="293"/>
      <c r="R27" s="270"/>
    </row>
    <row r="28" spans="1:18" x14ac:dyDescent="0.25">
      <c r="A28" s="276"/>
      <c r="C28" s="263" t="s">
        <v>164</v>
      </c>
      <c r="K28" s="293"/>
      <c r="L28" s="345" t="s">
        <v>231</v>
      </c>
      <c r="M28" s="341"/>
      <c r="N28" s="341"/>
      <c r="O28" s="341"/>
      <c r="P28" s="341"/>
      <c r="Q28" s="341"/>
      <c r="R28" s="342"/>
    </row>
    <row r="29" spans="1:18" x14ac:dyDescent="0.25">
      <c r="A29" s="276"/>
      <c r="K29" s="293"/>
      <c r="L29" s="345" t="s">
        <v>232</v>
      </c>
      <c r="M29" s="341"/>
      <c r="N29" s="341"/>
      <c r="O29" s="341"/>
      <c r="P29" s="341"/>
      <c r="Q29" s="341"/>
      <c r="R29" s="342"/>
    </row>
    <row r="30" spans="1:18" ht="21.6" thickBot="1" x14ac:dyDescent="0.3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6"/>
      <c r="L30" s="346" t="s">
        <v>233</v>
      </c>
      <c r="M30" s="343"/>
      <c r="N30" s="343"/>
      <c r="O30" s="343"/>
      <c r="P30" s="343"/>
      <c r="Q30" s="343"/>
      <c r="R30" s="344"/>
    </row>
    <row r="31" spans="1:18" x14ac:dyDescent="0.25">
      <c r="A31" s="259" t="s">
        <v>167</v>
      </c>
      <c r="B31" s="259"/>
    </row>
    <row r="32" spans="1:18" x14ac:dyDescent="0.25">
      <c r="R32" s="297" t="s">
        <v>168</v>
      </c>
    </row>
  </sheetData>
  <mergeCells count="2">
    <mergeCell ref="B6:C6"/>
    <mergeCell ref="B7:C8"/>
  </mergeCells>
  <pageMargins left="0.59055118110236227" right="0.19685039370078741" top="0.39370078740157483" bottom="0.19685039370078741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Page 1</vt:lpstr>
      <vt:lpstr>Part 1 WorkloadPage 2</vt:lpstr>
      <vt:lpstr>Part 2 AttributesPage 3</vt:lpstr>
      <vt:lpstr>EvaluationResultSummary Page 4</vt:lpstr>
      <vt:lpstr>No. 2 Outcome Pg 1</vt:lpstr>
      <vt:lpstr>No. 2 EvaluationResultSummary 2</vt:lpstr>
      <vt:lpstr>'EvaluationResultSummary Page 4'!Print_Area</vt:lpstr>
      <vt:lpstr>'No. 2 EvaluationResultSummary 2'!Print_Area</vt:lpstr>
      <vt:lpstr>'No. 2 Outcome Pg 1'!Print_Area</vt:lpstr>
      <vt:lpstr>'Page 1'!Print_Area</vt:lpstr>
      <vt:lpstr>'Part 2 AttributesPage 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Veepattra Siroros</dc:creator>
  <cp:keywords/>
  <dc:description/>
  <cp:lastModifiedBy>Veepattra Siroros</cp:lastModifiedBy>
  <cp:revision/>
  <cp:lastPrinted>2022-10-03T09:47:34Z</cp:lastPrinted>
  <dcterms:created xsi:type="dcterms:W3CDTF">2008-01-29T09:58:04Z</dcterms:created>
  <dcterms:modified xsi:type="dcterms:W3CDTF">2023-02-22T08:43:47Z</dcterms:modified>
  <cp:category/>
  <cp:contentStatus/>
</cp:coreProperties>
</file>